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a88\Desktop\"/>
    </mc:Choice>
  </mc:AlternateContent>
  <bookViews>
    <workbookView xWindow="0" yWindow="0" windowWidth="23040" windowHeight="9132" tabRatio="122" firstSheet="1" activeTab="1"/>
  </bookViews>
  <sheets>
    <sheet name="工作表1" sheetId="1" r:id="rId1"/>
    <sheet name="工作表2" sheetId="2" r:id="rId2"/>
  </sheets>
  <definedNames>
    <definedName name="_xlnm._FilterDatabase" localSheetId="0" hidden="1">工作表1!$A$2:$L$29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F5" i="2"/>
  <c r="F6" i="2"/>
  <c r="E3" i="2"/>
  <c r="F3" i="2"/>
  <c r="E4" i="2" l="1"/>
  <c r="E5" i="2"/>
  <c r="E6" i="2"/>
  <c r="D4" i="2"/>
  <c r="D5" i="2"/>
  <c r="D6" i="2"/>
  <c r="C4" i="2"/>
  <c r="C5" i="2"/>
  <c r="C6" i="2"/>
  <c r="B4" i="2"/>
  <c r="B5" i="2"/>
  <c r="B6" i="2"/>
  <c r="D3" i="2"/>
  <c r="C3" i="2"/>
  <c r="B3" i="2"/>
  <c r="J13" i="1" l="1"/>
  <c r="J4" i="1" l="1"/>
  <c r="J5" i="1"/>
  <c r="J6" i="1"/>
  <c r="J7" i="1"/>
  <c r="J8" i="1"/>
  <c r="J9" i="1"/>
  <c r="J10" i="1"/>
  <c r="J11" i="1"/>
  <c r="J12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" i="1"/>
</calcChain>
</file>

<file path=xl/sharedStrings.xml><?xml version="1.0" encoding="utf-8"?>
<sst xmlns="http://schemas.openxmlformats.org/spreadsheetml/2006/main" count="47" uniqueCount="44">
  <si>
    <t>安順國中107學年度第二段考成績一覽表</t>
    <phoneticPr fontId="1" type="noConversion"/>
  </si>
  <si>
    <t>姓名</t>
    <phoneticPr fontId="1" type="noConversion"/>
  </si>
  <si>
    <t>國文</t>
    <phoneticPr fontId="1" type="noConversion"/>
  </si>
  <si>
    <t>英文</t>
    <phoneticPr fontId="1" type="noConversion"/>
  </si>
  <si>
    <t>數學</t>
    <phoneticPr fontId="1" type="noConversion"/>
  </si>
  <si>
    <t>歷史</t>
    <phoneticPr fontId="1" type="noConversion"/>
  </si>
  <si>
    <t>公民</t>
    <phoneticPr fontId="1" type="noConversion"/>
  </si>
  <si>
    <t>生物</t>
    <phoneticPr fontId="1" type="noConversion"/>
  </si>
  <si>
    <t>地理</t>
    <phoneticPr fontId="1" type="noConversion"/>
  </si>
  <si>
    <t>方彥博</t>
    <phoneticPr fontId="1" type="noConversion"/>
  </si>
  <si>
    <t>王鈞钰</t>
    <phoneticPr fontId="1" type="noConversion"/>
  </si>
  <si>
    <t>何呈凱</t>
    <phoneticPr fontId="1" type="noConversion"/>
  </si>
  <si>
    <t>吳杰霖</t>
    <phoneticPr fontId="1" type="noConversion"/>
  </si>
  <si>
    <t>吳冠享</t>
    <phoneticPr fontId="1" type="noConversion"/>
  </si>
  <si>
    <t>林軍佑</t>
    <phoneticPr fontId="1" type="noConversion"/>
  </si>
  <si>
    <t>施定佑</t>
    <phoneticPr fontId="1" type="noConversion"/>
  </si>
  <si>
    <t>許學嘉</t>
    <phoneticPr fontId="1" type="noConversion"/>
  </si>
  <si>
    <t>陳昱賢</t>
    <phoneticPr fontId="1" type="noConversion"/>
  </si>
  <si>
    <t>曾濬彬</t>
    <phoneticPr fontId="1" type="noConversion"/>
  </si>
  <si>
    <t>黃睿朋</t>
    <phoneticPr fontId="1" type="noConversion"/>
  </si>
  <si>
    <t>黃寶騰</t>
    <phoneticPr fontId="1" type="noConversion"/>
  </si>
  <si>
    <t>蔡旻叡</t>
    <phoneticPr fontId="1" type="noConversion"/>
  </si>
  <si>
    <t>鄭建宏</t>
    <phoneticPr fontId="1" type="noConversion"/>
  </si>
  <si>
    <t>謝興哲</t>
    <phoneticPr fontId="1" type="noConversion"/>
  </si>
  <si>
    <t>顏鴻明</t>
    <phoneticPr fontId="1" type="noConversion"/>
  </si>
  <si>
    <t>李燕珍</t>
    <phoneticPr fontId="1" type="noConversion"/>
  </si>
  <si>
    <t>林純玉</t>
    <phoneticPr fontId="1" type="noConversion"/>
  </si>
  <si>
    <t>洪雅惠</t>
    <phoneticPr fontId="1" type="noConversion"/>
  </si>
  <si>
    <t>許佑新</t>
    <phoneticPr fontId="1" type="noConversion"/>
  </si>
  <si>
    <t>郭俞賢</t>
    <phoneticPr fontId="1" type="noConversion"/>
  </si>
  <si>
    <t>陳芷萱</t>
    <phoneticPr fontId="1" type="noConversion"/>
  </si>
  <si>
    <t>承佑鈞</t>
    <phoneticPr fontId="1" type="noConversion"/>
  </si>
  <si>
    <t>成永新</t>
    <phoneticPr fontId="1" type="noConversion"/>
  </si>
  <si>
    <t>黃品宣</t>
    <phoneticPr fontId="1" type="noConversion"/>
  </si>
  <si>
    <t>蘇盈禎</t>
    <phoneticPr fontId="1" type="noConversion"/>
  </si>
  <si>
    <t>書鳳新</t>
    <phoneticPr fontId="1" type="noConversion"/>
  </si>
  <si>
    <t>總分</t>
    <phoneticPr fontId="1" type="noConversion"/>
  </si>
  <si>
    <t>平均</t>
    <phoneticPr fontId="1" type="noConversion"/>
  </si>
  <si>
    <t>班排</t>
    <phoneticPr fontId="1" type="noConversion"/>
  </si>
  <si>
    <t>座號</t>
    <phoneticPr fontId="1" type="noConversion"/>
  </si>
  <si>
    <t>參賽者資料</t>
    <phoneticPr fontId="1" type="noConversion"/>
  </si>
  <si>
    <t>姓名</t>
    <phoneticPr fontId="1" type="noConversion"/>
  </si>
  <si>
    <t>英文</t>
    <phoneticPr fontId="1" type="noConversion"/>
  </si>
  <si>
    <t>公明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</si>
</sst>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2" fillId="3" borderId="0" xfId="0" applyFont="1" applyFill="1">
      <alignment vertical="center"/>
    </xf>
    <xf numFmtId="0" fontId="0" fillId="7" borderId="0" xfId="0" applyFill="1">
      <alignment vertical="center"/>
    </xf>
    <xf numFmtId="0" fontId="0" fillId="9" borderId="0" xfId="0" applyFill="1">
      <alignment vertical="center"/>
    </xf>
    <xf numFmtId="0" fontId="0" fillId="10" borderId="0" xfId="0" applyFill="1">
      <alignment vertical="center"/>
    </xf>
    <xf numFmtId="0" fontId="0" fillId="11" borderId="0" xfId="0" applyFill="1">
      <alignment vertical="center"/>
    </xf>
    <xf numFmtId="0" fontId="2" fillId="8" borderId="0" xfId="0" applyFont="1" applyFill="1">
      <alignment vertical="center"/>
    </xf>
    <xf numFmtId="0" fontId="2" fillId="0" borderId="1" xfId="0" applyFont="1" applyFill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pane xSplit="2" ySplit="2" topLeftCell="C7" activePane="bottomRight" state="frozen"/>
      <selection pane="topRight" activeCell="C1" sqref="C1"/>
      <selection pane="bottomLeft" activeCell="A3" sqref="A3"/>
      <selection pane="bottomRight" activeCell="C31" sqref="C31"/>
    </sheetView>
  </sheetViews>
  <sheetFormatPr defaultRowHeight="16.2" x14ac:dyDescent="0.3"/>
  <cols>
    <col min="2" max="2" width="7.44140625" bestFit="1" customWidth="1"/>
    <col min="3" max="7" width="5.44140625" bestFit="1" customWidth="1"/>
    <col min="8" max="8" width="8.88671875" bestFit="1" customWidth="1"/>
    <col min="9" max="10" width="5.44140625" bestFit="1" customWidth="1"/>
    <col min="11" max="12" width="5.44140625" customWidth="1"/>
    <col min="13" max="13" width="9" customWidth="1"/>
    <col min="14" max="14" width="8.77734375" customWidth="1"/>
  </cols>
  <sheetData>
    <row r="1" spans="1:12" x14ac:dyDescent="0.3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2" x14ac:dyDescent="0.3">
      <c r="A2" s="2" t="s">
        <v>39</v>
      </c>
      <c r="B2" s="4" t="s">
        <v>1</v>
      </c>
      <c r="C2" s="5" t="s">
        <v>2</v>
      </c>
      <c r="D2" s="6" t="s">
        <v>3</v>
      </c>
      <c r="E2" s="3" t="s">
        <v>4</v>
      </c>
      <c r="F2" s="1" t="s">
        <v>7</v>
      </c>
      <c r="G2" s="7" t="s">
        <v>5</v>
      </c>
      <c r="H2" s="8" t="s">
        <v>8</v>
      </c>
      <c r="I2" s="2" t="s">
        <v>6</v>
      </c>
      <c r="J2" t="s">
        <v>36</v>
      </c>
      <c r="K2" t="s">
        <v>37</v>
      </c>
      <c r="L2" t="s">
        <v>38</v>
      </c>
    </row>
    <row r="3" spans="1:12" ht="15.75" customHeight="1" x14ac:dyDescent="0.3">
      <c r="A3" s="2">
        <v>1</v>
      </c>
      <c r="B3" s="4" t="s">
        <v>9</v>
      </c>
      <c r="C3" s="5">
        <v>87</v>
      </c>
      <c r="D3" s="11">
        <v>100</v>
      </c>
      <c r="E3" s="10">
        <v>56</v>
      </c>
      <c r="F3" s="9">
        <v>65</v>
      </c>
      <c r="G3" s="7">
        <v>98</v>
      </c>
      <c r="H3" s="8">
        <v>96</v>
      </c>
      <c r="I3" s="2">
        <v>98</v>
      </c>
      <c r="J3">
        <f t="shared" ref="J3:J29" si="0">SUM(C3:I3)</f>
        <v>600</v>
      </c>
      <c r="K3" s="5">
        <v>97</v>
      </c>
      <c r="L3">
        <v>2</v>
      </c>
    </row>
    <row r="4" spans="1:12" x14ac:dyDescent="0.3">
      <c r="A4" s="2">
        <v>2</v>
      </c>
      <c r="B4" s="4" t="s">
        <v>10</v>
      </c>
      <c r="C4" s="5">
        <v>88</v>
      </c>
      <c r="D4" s="11">
        <v>100</v>
      </c>
      <c r="E4" s="10">
        <v>65</v>
      </c>
      <c r="F4" s="9">
        <v>68</v>
      </c>
      <c r="G4" s="7">
        <v>78</v>
      </c>
      <c r="H4" s="8">
        <v>96</v>
      </c>
      <c r="I4" s="2">
        <v>98</v>
      </c>
      <c r="J4">
        <f t="shared" si="0"/>
        <v>593</v>
      </c>
      <c r="K4" s="5">
        <v>91.857142857142904</v>
      </c>
      <c r="L4">
        <v>4</v>
      </c>
    </row>
    <row r="5" spans="1:12" x14ac:dyDescent="0.3">
      <c r="A5" s="2">
        <v>3</v>
      </c>
      <c r="B5" s="4" t="s">
        <v>11</v>
      </c>
      <c r="C5" s="5">
        <v>100</v>
      </c>
      <c r="D5" s="11">
        <v>100</v>
      </c>
      <c r="E5" s="10">
        <v>95</v>
      </c>
      <c r="F5" s="9">
        <v>73</v>
      </c>
      <c r="G5" s="7">
        <v>45</v>
      </c>
      <c r="H5" s="8">
        <v>97</v>
      </c>
      <c r="I5" s="2">
        <v>95</v>
      </c>
      <c r="J5">
        <f t="shared" si="0"/>
        <v>605</v>
      </c>
      <c r="K5" s="5">
        <v>76.285714285714306</v>
      </c>
      <c r="L5">
        <v>13</v>
      </c>
    </row>
    <row r="6" spans="1:12" x14ac:dyDescent="0.3">
      <c r="A6" s="2">
        <v>4</v>
      </c>
      <c r="B6" s="4" t="s">
        <v>12</v>
      </c>
      <c r="C6" s="5">
        <v>65</v>
      </c>
      <c r="D6" s="11">
        <v>83</v>
      </c>
      <c r="E6" s="10">
        <v>38</v>
      </c>
      <c r="F6" s="9">
        <v>86</v>
      </c>
      <c r="G6" s="7">
        <v>54</v>
      </c>
      <c r="H6" s="8">
        <v>68</v>
      </c>
      <c r="I6" s="2">
        <v>96</v>
      </c>
      <c r="J6">
        <f t="shared" si="0"/>
        <v>490</v>
      </c>
      <c r="K6" s="5">
        <v>83.428571428571402</v>
      </c>
      <c r="L6">
        <v>8</v>
      </c>
    </row>
    <row r="7" spans="1:12" x14ac:dyDescent="0.3">
      <c r="A7" s="2">
        <v>5</v>
      </c>
      <c r="B7" s="4" t="s">
        <v>13</v>
      </c>
      <c r="C7" s="5">
        <v>94</v>
      </c>
      <c r="D7" s="11">
        <v>100</v>
      </c>
      <c r="E7" s="10">
        <v>95</v>
      </c>
      <c r="F7" s="9">
        <v>65</v>
      </c>
      <c r="G7" s="7">
        <v>92</v>
      </c>
      <c r="H7" s="8">
        <v>75</v>
      </c>
      <c r="I7" s="2">
        <v>92</v>
      </c>
      <c r="J7">
        <f t="shared" si="0"/>
        <v>613</v>
      </c>
      <c r="K7" s="5">
        <v>79.142857142857096</v>
      </c>
      <c r="L7">
        <v>11</v>
      </c>
    </row>
    <row r="8" spans="1:12" x14ac:dyDescent="0.3">
      <c r="A8" s="2">
        <v>6</v>
      </c>
      <c r="B8" s="4" t="s">
        <v>14</v>
      </c>
      <c r="C8" s="5">
        <v>66</v>
      </c>
      <c r="D8" s="11">
        <v>100</v>
      </c>
      <c r="E8" s="10">
        <v>87</v>
      </c>
      <c r="F8" s="9">
        <v>74</v>
      </c>
      <c r="G8" s="7">
        <v>55</v>
      </c>
      <c r="H8" s="8">
        <v>95</v>
      </c>
      <c r="I8" s="2">
        <v>35</v>
      </c>
      <c r="J8">
        <f t="shared" si="0"/>
        <v>512</v>
      </c>
      <c r="K8" s="5">
        <v>55.428571428571402</v>
      </c>
      <c r="L8">
        <v>21</v>
      </c>
    </row>
    <row r="9" spans="1:12" x14ac:dyDescent="0.3">
      <c r="A9" s="2">
        <v>7</v>
      </c>
      <c r="B9" s="4" t="s">
        <v>15</v>
      </c>
      <c r="C9" s="5">
        <v>98</v>
      </c>
      <c r="D9" s="11">
        <v>100</v>
      </c>
      <c r="E9" s="10">
        <v>79</v>
      </c>
      <c r="F9" s="9">
        <v>95</v>
      </c>
      <c r="G9" s="7">
        <v>75</v>
      </c>
      <c r="H9" s="8">
        <v>69</v>
      </c>
      <c r="I9" s="2">
        <v>65</v>
      </c>
      <c r="J9">
        <f t="shared" si="0"/>
        <v>581</v>
      </c>
      <c r="K9" s="5">
        <v>59.857142857142797</v>
      </c>
      <c r="L9">
        <v>20</v>
      </c>
    </row>
    <row r="10" spans="1:12" x14ac:dyDescent="0.3">
      <c r="A10" s="2">
        <v>8</v>
      </c>
      <c r="B10" s="4" t="s">
        <v>16</v>
      </c>
      <c r="C10" s="5">
        <v>54</v>
      </c>
      <c r="D10" s="11">
        <v>100</v>
      </c>
      <c r="E10" s="10">
        <v>84</v>
      </c>
      <c r="F10" s="9">
        <v>87</v>
      </c>
      <c r="G10" s="7">
        <v>94</v>
      </c>
      <c r="H10" s="8">
        <v>89</v>
      </c>
      <c r="I10" s="2">
        <v>86</v>
      </c>
      <c r="J10">
        <f t="shared" si="0"/>
        <v>594</v>
      </c>
      <c r="K10" s="5">
        <v>97.285714285714306</v>
      </c>
      <c r="L10">
        <v>1</v>
      </c>
    </row>
    <row r="11" spans="1:12" x14ac:dyDescent="0.3">
      <c r="A11" s="2">
        <v>9</v>
      </c>
      <c r="B11" s="4" t="s">
        <v>17</v>
      </c>
      <c r="C11" s="5">
        <v>60</v>
      </c>
      <c r="D11" s="11">
        <v>83</v>
      </c>
      <c r="E11" s="10">
        <v>65</v>
      </c>
      <c r="F11" s="9">
        <v>95</v>
      </c>
      <c r="G11" s="7">
        <v>91</v>
      </c>
      <c r="H11" s="8">
        <v>63</v>
      </c>
      <c r="I11" s="2">
        <v>65</v>
      </c>
      <c r="J11">
        <f t="shared" si="0"/>
        <v>522</v>
      </c>
      <c r="K11" s="5">
        <v>76.857142857142904</v>
      </c>
      <c r="L11">
        <v>12</v>
      </c>
    </row>
    <row r="12" spans="1:12" x14ac:dyDescent="0.3">
      <c r="A12" s="2">
        <v>10</v>
      </c>
      <c r="B12" s="4" t="s">
        <v>18</v>
      </c>
      <c r="C12" s="5">
        <v>91</v>
      </c>
      <c r="D12" s="11">
        <v>100</v>
      </c>
      <c r="E12" s="10">
        <v>90</v>
      </c>
      <c r="F12" s="9">
        <v>94</v>
      </c>
      <c r="G12" s="7">
        <v>98</v>
      </c>
      <c r="H12" s="8">
        <v>62</v>
      </c>
      <c r="I12" s="2">
        <v>37</v>
      </c>
      <c r="J12">
        <f t="shared" si="0"/>
        <v>572</v>
      </c>
      <c r="K12" s="5">
        <v>48.857142857142797</v>
      </c>
      <c r="L12">
        <v>25</v>
      </c>
    </row>
    <row r="13" spans="1:12" x14ac:dyDescent="0.3">
      <c r="A13" s="2">
        <v>11</v>
      </c>
      <c r="B13" s="4" t="s">
        <v>19</v>
      </c>
      <c r="C13" s="5">
        <v>95</v>
      </c>
      <c r="D13" s="11">
        <v>96</v>
      </c>
      <c r="E13" s="10">
        <v>94</v>
      </c>
      <c r="F13" s="9">
        <v>63</v>
      </c>
      <c r="G13" s="7">
        <v>65</v>
      </c>
      <c r="H13" s="8">
        <v>51</v>
      </c>
      <c r="I13" s="2">
        <v>97</v>
      </c>
      <c r="J13">
        <f t="shared" si="0"/>
        <v>561</v>
      </c>
      <c r="K13" s="5">
        <v>71.714285714285694</v>
      </c>
      <c r="L13">
        <v>15</v>
      </c>
    </row>
    <row r="14" spans="1:12" x14ac:dyDescent="0.3">
      <c r="A14" s="2">
        <v>12</v>
      </c>
      <c r="B14" s="4" t="s">
        <v>20</v>
      </c>
      <c r="C14" s="5">
        <v>65</v>
      </c>
      <c r="D14" s="11">
        <v>93</v>
      </c>
      <c r="E14" s="10">
        <v>62</v>
      </c>
      <c r="F14" s="9">
        <v>74</v>
      </c>
      <c r="G14" s="7">
        <v>74</v>
      </c>
      <c r="H14" s="8">
        <v>79</v>
      </c>
      <c r="I14" s="2">
        <v>98</v>
      </c>
      <c r="J14">
        <f t="shared" si="0"/>
        <v>545</v>
      </c>
      <c r="K14" s="5">
        <v>91.857142857142904</v>
      </c>
      <c r="L14">
        <v>5</v>
      </c>
    </row>
    <row r="15" spans="1:12" x14ac:dyDescent="0.3">
      <c r="A15" s="2">
        <v>13</v>
      </c>
      <c r="B15" s="4" t="s">
        <v>21</v>
      </c>
      <c r="C15" s="5">
        <v>95</v>
      </c>
      <c r="D15" s="11">
        <v>80</v>
      </c>
      <c r="E15" s="10">
        <v>48</v>
      </c>
      <c r="F15" s="9">
        <v>92</v>
      </c>
      <c r="G15" s="7">
        <v>98</v>
      </c>
      <c r="H15" s="8">
        <v>65</v>
      </c>
      <c r="I15" s="2">
        <v>65</v>
      </c>
      <c r="J15">
        <f t="shared" si="0"/>
        <v>543</v>
      </c>
      <c r="K15" s="5">
        <v>69.714285714285694</v>
      </c>
      <c r="L15">
        <v>17</v>
      </c>
    </row>
    <row r="16" spans="1:12" x14ac:dyDescent="0.3">
      <c r="A16" s="2">
        <v>14</v>
      </c>
      <c r="B16" s="4" t="s">
        <v>22</v>
      </c>
      <c r="C16" s="5">
        <v>68</v>
      </c>
      <c r="D16" s="11">
        <v>100</v>
      </c>
      <c r="E16" s="10">
        <v>65</v>
      </c>
      <c r="F16" s="9">
        <v>74</v>
      </c>
      <c r="G16" s="7">
        <v>66</v>
      </c>
      <c r="H16" s="8">
        <v>96</v>
      </c>
      <c r="I16" s="2">
        <v>49</v>
      </c>
      <c r="J16">
        <f t="shared" si="0"/>
        <v>518</v>
      </c>
      <c r="K16" s="5">
        <v>64.857142857142904</v>
      </c>
      <c r="L16">
        <v>18</v>
      </c>
    </row>
    <row r="17" spans="1:12" x14ac:dyDescent="0.3">
      <c r="A17" s="2">
        <v>15</v>
      </c>
      <c r="B17" s="4" t="s">
        <v>23</v>
      </c>
      <c r="C17" s="5">
        <v>44</v>
      </c>
      <c r="D17" s="11">
        <v>83</v>
      </c>
      <c r="E17" s="10">
        <v>74</v>
      </c>
      <c r="F17" s="9">
        <v>65</v>
      </c>
      <c r="G17" s="7">
        <v>99</v>
      </c>
      <c r="H17" s="8">
        <v>95</v>
      </c>
      <c r="I17" s="2">
        <v>65</v>
      </c>
      <c r="J17">
        <f t="shared" si="0"/>
        <v>525</v>
      </c>
      <c r="K17" s="5">
        <v>93.142857142857096</v>
      </c>
      <c r="L17">
        <v>3</v>
      </c>
    </row>
    <row r="18" spans="1:12" x14ac:dyDescent="0.3">
      <c r="A18" s="2">
        <v>16</v>
      </c>
      <c r="B18" s="4" t="s">
        <v>24</v>
      </c>
      <c r="C18" s="5">
        <v>38</v>
      </c>
      <c r="D18" s="11">
        <v>75</v>
      </c>
      <c r="E18" s="10">
        <v>36</v>
      </c>
      <c r="F18" s="9">
        <v>63</v>
      </c>
      <c r="G18" s="7">
        <v>21</v>
      </c>
      <c r="H18" s="8">
        <v>65</v>
      </c>
      <c r="I18" s="2">
        <v>98</v>
      </c>
      <c r="J18">
        <f t="shared" si="0"/>
        <v>396</v>
      </c>
      <c r="K18" s="5">
        <v>79.428571428571402</v>
      </c>
      <c r="L18">
        <v>10</v>
      </c>
    </row>
    <row r="19" spans="1:12" x14ac:dyDescent="0.3">
      <c r="A19" s="2">
        <v>17</v>
      </c>
      <c r="B19" s="4" t="s">
        <v>25</v>
      </c>
      <c r="C19" s="5">
        <v>65</v>
      </c>
      <c r="D19" s="11">
        <v>93</v>
      </c>
      <c r="E19" s="10">
        <v>59</v>
      </c>
      <c r="F19" s="9">
        <v>77</v>
      </c>
      <c r="G19" s="7">
        <v>32</v>
      </c>
      <c r="H19" s="8">
        <v>44</v>
      </c>
      <c r="I19" s="2">
        <v>78</v>
      </c>
      <c r="J19">
        <f t="shared" si="0"/>
        <v>448</v>
      </c>
      <c r="K19" s="5">
        <v>53.857142857142897</v>
      </c>
      <c r="L19">
        <v>23</v>
      </c>
    </row>
    <row r="20" spans="1:12" x14ac:dyDescent="0.3">
      <c r="A20" s="2">
        <v>18</v>
      </c>
      <c r="B20" s="4" t="s">
        <v>26</v>
      </c>
      <c r="C20" s="5">
        <v>78</v>
      </c>
      <c r="D20" s="11">
        <v>100</v>
      </c>
      <c r="E20" s="10">
        <v>69</v>
      </c>
      <c r="F20" s="9">
        <v>72</v>
      </c>
      <c r="G20" s="7">
        <v>77</v>
      </c>
      <c r="H20" s="8">
        <v>45</v>
      </c>
      <c r="I20" s="2">
        <v>45</v>
      </c>
      <c r="J20">
        <f t="shared" si="0"/>
        <v>486</v>
      </c>
      <c r="K20" s="5">
        <v>42.142857142857203</v>
      </c>
      <c r="L20">
        <v>26</v>
      </c>
    </row>
    <row r="21" spans="1:12" x14ac:dyDescent="0.3">
      <c r="A21" s="2">
        <v>19</v>
      </c>
      <c r="B21" s="4" t="s">
        <v>27</v>
      </c>
      <c r="C21" s="5">
        <v>87</v>
      </c>
      <c r="D21" s="11">
        <v>83</v>
      </c>
      <c r="E21" s="10">
        <v>78</v>
      </c>
      <c r="F21" s="9">
        <v>64</v>
      </c>
      <c r="G21" s="7">
        <v>88</v>
      </c>
      <c r="H21" s="8">
        <v>68</v>
      </c>
      <c r="I21" s="2">
        <v>95</v>
      </c>
      <c r="J21">
        <f t="shared" si="0"/>
        <v>563</v>
      </c>
      <c r="K21" s="5">
        <v>83.142857142857096</v>
      </c>
      <c r="L21">
        <v>9</v>
      </c>
    </row>
    <row r="22" spans="1:12" x14ac:dyDescent="0.3">
      <c r="A22" s="2">
        <v>20</v>
      </c>
      <c r="B22" s="4" t="s">
        <v>28</v>
      </c>
      <c r="C22" s="5">
        <v>56</v>
      </c>
      <c r="D22" s="11">
        <v>94</v>
      </c>
      <c r="E22" s="10">
        <v>86</v>
      </c>
      <c r="F22" s="9">
        <v>73</v>
      </c>
      <c r="G22" s="7">
        <v>89</v>
      </c>
      <c r="H22" s="8">
        <v>65</v>
      </c>
      <c r="I22" s="2">
        <v>68</v>
      </c>
      <c r="J22">
        <f t="shared" si="0"/>
        <v>531</v>
      </c>
      <c r="K22" s="5">
        <v>88.571428571428598</v>
      </c>
      <c r="L22">
        <v>6</v>
      </c>
    </row>
    <row r="23" spans="1:12" x14ac:dyDescent="0.3">
      <c r="A23" s="2">
        <v>21</v>
      </c>
      <c r="B23" s="4" t="s">
        <v>29</v>
      </c>
      <c r="C23" s="5">
        <v>98</v>
      </c>
      <c r="D23" s="11">
        <v>83</v>
      </c>
      <c r="E23" s="10">
        <v>94</v>
      </c>
      <c r="F23" s="9">
        <v>64</v>
      </c>
      <c r="G23" s="7">
        <v>23</v>
      </c>
      <c r="H23" s="8">
        <v>75</v>
      </c>
      <c r="I23" s="2">
        <v>37</v>
      </c>
      <c r="J23">
        <f t="shared" si="0"/>
        <v>474</v>
      </c>
      <c r="K23" s="5">
        <v>31.285714285714299</v>
      </c>
      <c r="L23">
        <v>27</v>
      </c>
    </row>
    <row r="24" spans="1:12" x14ac:dyDescent="0.3">
      <c r="A24" s="2">
        <v>22</v>
      </c>
      <c r="B24" s="4" t="s">
        <v>30</v>
      </c>
      <c r="C24" s="5">
        <v>100</v>
      </c>
      <c r="D24" s="11">
        <v>100</v>
      </c>
      <c r="E24" s="10">
        <v>55</v>
      </c>
      <c r="F24" s="9">
        <v>85</v>
      </c>
      <c r="G24" s="7">
        <v>68</v>
      </c>
      <c r="H24" s="8">
        <v>94</v>
      </c>
      <c r="I24" s="2">
        <v>45</v>
      </c>
      <c r="J24">
        <f t="shared" si="0"/>
        <v>547</v>
      </c>
      <c r="K24" s="5">
        <v>54.714285714285701</v>
      </c>
      <c r="L24">
        <v>22</v>
      </c>
    </row>
    <row r="25" spans="1:12" x14ac:dyDescent="0.3">
      <c r="A25" s="2">
        <v>23</v>
      </c>
      <c r="B25" s="4" t="s">
        <v>31</v>
      </c>
      <c r="C25" s="5">
        <v>95</v>
      </c>
      <c r="D25" s="11">
        <v>84</v>
      </c>
      <c r="E25" s="10">
        <v>62</v>
      </c>
      <c r="F25" s="9">
        <v>69</v>
      </c>
      <c r="G25" s="7">
        <v>79</v>
      </c>
      <c r="H25" s="8">
        <v>65</v>
      </c>
      <c r="I25" s="2">
        <v>82</v>
      </c>
      <c r="J25">
        <f t="shared" si="0"/>
        <v>536</v>
      </c>
      <c r="K25" s="5">
        <v>70.142857142857196</v>
      </c>
      <c r="L25">
        <v>16</v>
      </c>
    </row>
    <row r="26" spans="1:12" x14ac:dyDescent="0.3">
      <c r="A26" s="2">
        <v>24</v>
      </c>
      <c r="B26" s="4" t="s">
        <v>32</v>
      </c>
      <c r="C26" s="5">
        <v>68</v>
      </c>
      <c r="D26" s="11">
        <v>89</v>
      </c>
      <c r="E26" s="10">
        <v>95</v>
      </c>
      <c r="F26" s="9">
        <v>79</v>
      </c>
      <c r="G26" s="7">
        <v>11</v>
      </c>
      <c r="H26" s="8">
        <v>32</v>
      </c>
      <c r="I26" s="2">
        <v>96</v>
      </c>
      <c r="J26">
        <f t="shared" si="0"/>
        <v>470</v>
      </c>
      <c r="K26" s="5">
        <v>53</v>
      </c>
      <c r="L26">
        <v>24</v>
      </c>
    </row>
    <row r="27" spans="1:12" x14ac:dyDescent="0.3">
      <c r="A27" s="2">
        <v>25</v>
      </c>
      <c r="B27" s="4" t="s">
        <v>33</v>
      </c>
      <c r="C27" s="5">
        <v>75</v>
      </c>
      <c r="D27" s="11">
        <v>83</v>
      </c>
      <c r="E27" s="10">
        <v>62</v>
      </c>
      <c r="F27" s="9">
        <v>85</v>
      </c>
      <c r="G27" s="7">
        <v>59</v>
      </c>
      <c r="H27" s="8">
        <v>69</v>
      </c>
      <c r="I27" s="2">
        <v>100</v>
      </c>
      <c r="J27">
        <f t="shared" si="0"/>
        <v>533</v>
      </c>
      <c r="K27" s="5">
        <v>84.571428571428598</v>
      </c>
      <c r="L27">
        <v>7</v>
      </c>
    </row>
    <row r="28" spans="1:12" x14ac:dyDescent="0.3">
      <c r="A28" s="2">
        <v>26</v>
      </c>
      <c r="B28" s="4" t="s">
        <v>34</v>
      </c>
      <c r="C28" s="5">
        <v>96</v>
      </c>
      <c r="D28" s="11">
        <v>100</v>
      </c>
      <c r="E28" s="10">
        <v>88</v>
      </c>
      <c r="F28" s="9">
        <v>96</v>
      </c>
      <c r="G28" s="7">
        <v>62</v>
      </c>
      <c r="H28" s="8">
        <v>35</v>
      </c>
      <c r="I28" s="2">
        <v>99</v>
      </c>
      <c r="J28">
        <f t="shared" si="0"/>
        <v>576</v>
      </c>
      <c r="K28" s="5">
        <v>61.285714285714299</v>
      </c>
      <c r="L28">
        <v>19</v>
      </c>
    </row>
    <row r="29" spans="1:12" x14ac:dyDescent="0.3">
      <c r="A29" s="2">
        <v>27</v>
      </c>
      <c r="B29" s="4" t="s">
        <v>35</v>
      </c>
      <c r="C29" s="5">
        <v>86</v>
      </c>
      <c r="D29" s="11">
        <v>100</v>
      </c>
      <c r="E29" s="10">
        <v>75</v>
      </c>
      <c r="F29" s="9">
        <v>75</v>
      </c>
      <c r="G29" s="7">
        <v>36</v>
      </c>
      <c r="H29" s="8">
        <v>98</v>
      </c>
      <c r="I29" s="2">
        <v>89</v>
      </c>
      <c r="J29">
        <f t="shared" si="0"/>
        <v>559</v>
      </c>
      <c r="K29" s="5">
        <v>75.285714285714306</v>
      </c>
      <c r="L29">
        <v>14</v>
      </c>
    </row>
    <row r="30" spans="1:12" x14ac:dyDescent="0.3">
      <c r="D30" s="12"/>
    </row>
  </sheetData>
  <autoFilter ref="A2:L29"/>
  <sortState ref="A3:L30">
    <sortCondition ref="A3:A30"/>
  </sortState>
  <mergeCells count="1">
    <mergeCell ref="A1:J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G2" sqref="G2"/>
    </sheetView>
  </sheetViews>
  <sheetFormatPr defaultRowHeight="16.2" x14ac:dyDescent="0.3"/>
  <sheetData>
    <row r="1" spans="1:6" x14ac:dyDescent="0.3">
      <c r="A1" t="s">
        <v>40</v>
      </c>
    </row>
    <row r="2" spans="1:6" x14ac:dyDescent="0.3">
      <c r="A2" t="s">
        <v>39</v>
      </c>
      <c r="B2" t="s">
        <v>41</v>
      </c>
      <c r="C2" t="s">
        <v>2</v>
      </c>
      <c r="D2" t="s">
        <v>42</v>
      </c>
      <c r="E2" t="s">
        <v>36</v>
      </c>
      <c r="F2" t="s">
        <v>43</v>
      </c>
    </row>
    <row r="3" spans="1:6" x14ac:dyDescent="0.3">
      <c r="A3">
        <v>12</v>
      </c>
      <c r="B3" t="str">
        <f>VLOOKUP($A3,工作表1!$A$2:L$29,2,0)</f>
        <v>黃寶騰</v>
      </c>
      <c r="C3">
        <f>VLOOKUP($A3,工作表1!$A$2:M$29,3,0)</f>
        <v>65</v>
      </c>
      <c r="D3">
        <f>VLOOKUP($A3,工作表1!$A$2:N$29,4,0)</f>
        <v>93</v>
      </c>
      <c r="E3">
        <f>VLOOKUP($A3,工作表1!$A$2:O$29,9,0)</f>
        <v>98</v>
      </c>
      <c r="F3">
        <f>VLOOKUP($A3,工作表1!$A$2:P$29,11,0)</f>
        <v>91.857142857142904</v>
      </c>
    </row>
    <row r="4" spans="1:6" x14ac:dyDescent="0.3">
      <c r="A4">
        <v>16</v>
      </c>
      <c r="B4" t="str">
        <f>VLOOKUP($A4,工作表1!$A$2:L$29,2,0)</f>
        <v>顏鴻明</v>
      </c>
      <c r="C4">
        <f>VLOOKUP($A4,工作表1!$A$2:M$29,3,0)</f>
        <v>38</v>
      </c>
      <c r="D4">
        <f>VLOOKUP($A4,工作表1!$A$2:N$29,4,0)</f>
        <v>75</v>
      </c>
      <c r="E4">
        <f>VLOOKUP($A4,工作表1!$A$2:O$29,11,0)</f>
        <v>79.428571428571402</v>
      </c>
      <c r="F4">
        <f>VLOOKUP($A4,工作表1!$A$2:P$29,11,0)</f>
        <v>79.428571428571402</v>
      </c>
    </row>
    <row r="5" spans="1:6" x14ac:dyDescent="0.3">
      <c r="A5">
        <v>19</v>
      </c>
      <c r="B5" t="str">
        <f>VLOOKUP($A5,工作表1!$A$2:L$29,2,0)</f>
        <v>洪雅惠</v>
      </c>
      <c r="C5">
        <f>VLOOKUP($A5,工作表1!$A$2:M$29,3,0)</f>
        <v>87</v>
      </c>
      <c r="D5">
        <f>VLOOKUP($A5,工作表1!$A$2:N$29,4,0)</f>
        <v>83</v>
      </c>
      <c r="E5">
        <f>VLOOKUP($A5,工作表1!$A$2:O$29,11,0)</f>
        <v>83.142857142857096</v>
      </c>
      <c r="F5">
        <f>VLOOKUP($A5,工作表1!$A$2:P$29,11,0)</f>
        <v>83.142857142857096</v>
      </c>
    </row>
    <row r="6" spans="1:6" x14ac:dyDescent="0.3">
      <c r="A6">
        <v>9</v>
      </c>
      <c r="B6" t="str">
        <f>VLOOKUP($A6,工作表1!$A$2:L$29,2,0)</f>
        <v>陳昱賢</v>
      </c>
      <c r="C6">
        <f>VLOOKUP($A6,工作表1!$A$2:M$29,3,0)</f>
        <v>60</v>
      </c>
      <c r="D6">
        <f>VLOOKUP($A6,工作表1!$A$2:N$29,4,0)</f>
        <v>83</v>
      </c>
      <c r="E6">
        <f>VLOOKUP($A6,工作表1!$A$2:O$29,11,0)</f>
        <v>76.857142857142904</v>
      </c>
      <c r="F6">
        <f>VLOOKUP($A6,工作表1!$A$2:P$29,11,0)</f>
        <v>76.857142857142904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5a88</cp:lastModifiedBy>
  <dcterms:created xsi:type="dcterms:W3CDTF">2018-12-11T06:44:41Z</dcterms:created>
  <dcterms:modified xsi:type="dcterms:W3CDTF">2019-05-21T06:44:39Z</dcterms:modified>
</cp:coreProperties>
</file>