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a88\Desktop\"/>
    </mc:Choice>
  </mc:AlternateContent>
  <bookViews>
    <workbookView xWindow="0" yWindow="0" windowWidth="23040" windowHeight="9132"/>
  </bookViews>
  <sheets>
    <sheet name="工作表1" sheetId="1" r:id="rId1"/>
  </sheets>
  <definedNames>
    <definedName name="_xlnm._FilterDatabase" localSheetId="0" hidden="1">工作表1!$A$2:$M$29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4" i="1"/>
  <c r="M4" i="1"/>
  <c r="J5" i="1"/>
  <c r="K5" i="1"/>
  <c r="M5" i="1"/>
  <c r="J6" i="1"/>
  <c r="K6" i="1"/>
  <c r="M6" i="1"/>
  <c r="J7" i="1"/>
  <c r="K7" i="1"/>
  <c r="M7" i="1"/>
  <c r="J8" i="1"/>
  <c r="K8" i="1"/>
  <c r="M8" i="1"/>
  <c r="J9" i="1"/>
  <c r="K9" i="1"/>
  <c r="M9" i="1"/>
  <c r="J10" i="1"/>
  <c r="K10" i="1"/>
  <c r="M10" i="1"/>
  <c r="J11" i="1"/>
  <c r="K11" i="1"/>
  <c r="M11" i="1"/>
  <c r="J12" i="1"/>
  <c r="K12" i="1"/>
  <c r="M12" i="1"/>
  <c r="J13" i="1"/>
  <c r="K13" i="1"/>
  <c r="M13" i="1"/>
  <c r="J14" i="1"/>
  <c r="K14" i="1"/>
  <c r="M14" i="1"/>
  <c r="J15" i="1"/>
  <c r="K15" i="1"/>
  <c r="M15" i="1"/>
  <c r="J16" i="1"/>
  <c r="K16" i="1"/>
  <c r="M16" i="1"/>
  <c r="J17" i="1"/>
  <c r="K17" i="1"/>
  <c r="M17" i="1"/>
  <c r="J18" i="1"/>
  <c r="K18" i="1"/>
  <c r="M18" i="1"/>
  <c r="J19" i="1"/>
  <c r="K19" i="1"/>
  <c r="M19" i="1"/>
  <c r="J20" i="1"/>
  <c r="K20" i="1"/>
  <c r="M20" i="1"/>
  <c r="J21" i="1"/>
  <c r="K21" i="1"/>
  <c r="M21" i="1"/>
  <c r="J22" i="1"/>
  <c r="K22" i="1"/>
  <c r="M22" i="1"/>
  <c r="J23" i="1"/>
  <c r="K23" i="1"/>
  <c r="M23" i="1"/>
  <c r="J24" i="1"/>
  <c r="K24" i="1"/>
  <c r="M24" i="1"/>
  <c r="J25" i="1"/>
  <c r="K25" i="1"/>
  <c r="M25" i="1"/>
  <c r="J26" i="1"/>
  <c r="K26" i="1"/>
  <c r="M26" i="1"/>
  <c r="J27" i="1"/>
  <c r="K27" i="1"/>
  <c r="M27" i="1"/>
  <c r="J28" i="1"/>
  <c r="K28" i="1"/>
  <c r="M28" i="1"/>
  <c r="J29" i="1"/>
  <c r="K29" i="1"/>
  <c r="M29" i="1"/>
  <c r="M3" i="1" l="1"/>
  <c r="K3" i="1" l="1"/>
  <c r="J3" i="1"/>
  <c r="L4" i="1" l="1"/>
  <c r="L8" i="1"/>
  <c r="L12" i="1"/>
  <c r="L16" i="1"/>
  <c r="L20" i="1"/>
  <c r="L24" i="1"/>
  <c r="L28" i="1"/>
  <c r="L5" i="1"/>
  <c r="L9" i="1"/>
  <c r="L13" i="1"/>
  <c r="L17" i="1"/>
  <c r="L21" i="1"/>
  <c r="L25" i="1"/>
  <c r="L29" i="1"/>
  <c r="L27" i="1"/>
  <c r="L19" i="1"/>
  <c r="L11" i="1"/>
  <c r="L26" i="1"/>
  <c r="L18" i="1"/>
  <c r="L10" i="1"/>
  <c r="L23" i="1"/>
  <c r="L15" i="1"/>
  <c r="L7" i="1"/>
  <c r="L22" i="1"/>
  <c r="L14" i="1"/>
  <c r="L6" i="1"/>
  <c r="L3" i="1"/>
</calcChain>
</file>

<file path=xl/sharedStrings.xml><?xml version="1.0" encoding="utf-8"?>
<sst xmlns="http://schemas.openxmlformats.org/spreadsheetml/2006/main" count="41" uniqueCount="41">
  <si>
    <t>安順國中107全年度第二次段考105班成績一覽表</t>
    <phoneticPr fontId="1" type="noConversion"/>
  </si>
  <si>
    <t>座號</t>
    <phoneticPr fontId="1" type="noConversion"/>
  </si>
  <si>
    <t>國文</t>
    <phoneticPr fontId="1" type="noConversion"/>
  </si>
  <si>
    <t>數學</t>
    <phoneticPr fontId="1" type="noConversion"/>
  </si>
  <si>
    <t>英文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</si>
  <si>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</si>
  <si>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</si>
  <si>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</si>
  <si>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</si>
  <si>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</si>
  <si>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</si>
  <si>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班排</t>
    <phoneticPr fontId="1" type="noConversion"/>
  </si>
  <si>
    <t>納克羅斯</t>
    <phoneticPr fontId="1" type="noConversion"/>
  </si>
  <si>
    <t>莉莉安</t>
    <phoneticPr fontId="1" type="noConversion"/>
  </si>
  <si>
    <t>愛麗絲</t>
    <phoneticPr fontId="1" type="noConversion"/>
  </si>
  <si>
    <t>艾翠絲</t>
    <phoneticPr fontId="1" type="noConversion"/>
  </si>
  <si>
    <t xml:space="preserve">    瀾</t>
    <phoneticPr fontId="1" type="noConversion"/>
  </si>
  <si>
    <t xml:space="preserve">  瑪迦</t>
    <phoneticPr fontId="1" type="noConversion"/>
  </si>
  <si>
    <t xml:space="preserve">  塔拉</t>
    <phoneticPr fontId="1" type="noConversion"/>
  </si>
  <si>
    <t xml:space="preserve">  維拉</t>
    <phoneticPr fontId="1" type="noConversion"/>
  </si>
  <si>
    <t xml:space="preserve">  羅兒</t>
    <phoneticPr fontId="1" type="noConversion"/>
  </si>
  <si>
    <t xml:space="preserve">  美娜</t>
    <phoneticPr fontId="1" type="noConversion"/>
  </si>
  <si>
    <t xml:space="preserve">    堇</t>
    <phoneticPr fontId="1" type="noConversion"/>
  </si>
  <si>
    <t>艾蜜莉</t>
    <phoneticPr fontId="1" type="noConversion"/>
  </si>
  <si>
    <t xml:space="preserve">   祖卡</t>
    <phoneticPr fontId="1" type="noConversion"/>
  </si>
  <si>
    <t xml:space="preserve">     勇</t>
    <phoneticPr fontId="1" type="noConversion"/>
  </si>
  <si>
    <t xml:space="preserve">   凡恩</t>
    <phoneticPr fontId="1" type="noConversion"/>
  </si>
  <si>
    <t xml:space="preserve">   奎倫</t>
    <phoneticPr fontId="1" type="noConversion"/>
  </si>
  <si>
    <t xml:space="preserve">   維羅</t>
    <phoneticPr fontId="1" type="noConversion"/>
  </si>
  <si>
    <t xml:space="preserve">   莫拉</t>
    <phoneticPr fontId="1" type="noConversion"/>
  </si>
  <si>
    <t xml:space="preserve"> 麥克斯</t>
    <phoneticPr fontId="1" type="noConversion"/>
  </si>
  <si>
    <t xml:space="preserve"> 阿茲卡</t>
    <phoneticPr fontId="1" type="noConversion"/>
  </si>
  <si>
    <t xml:space="preserve">   圖輪</t>
    <phoneticPr fontId="1" type="noConversion"/>
  </si>
  <si>
    <t>阿萊斯特</t>
    <phoneticPr fontId="1" type="noConversion"/>
  </si>
  <si>
    <t xml:space="preserve">     蘇</t>
    <phoneticPr fontId="1" type="noConversion"/>
  </si>
  <si>
    <t xml:space="preserve"> 哥德爾</t>
    <phoneticPr fontId="1" type="noConversion"/>
  </si>
  <si>
    <t xml:space="preserve">   龍馬</t>
    <phoneticPr fontId="1" type="noConversion"/>
  </si>
  <si>
    <t xml:space="preserve">   夜叉</t>
    <phoneticPr fontId="1" type="noConversion"/>
  </si>
  <si>
    <t xml:space="preserve">   拉茲</t>
    <phoneticPr fontId="1" type="noConversion"/>
  </si>
  <si>
    <t>姓名</t>
    <phoneticPr fontId="1" type="noConversion"/>
  </si>
  <si>
    <t>數及和補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</si>
</sst>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紫蘿蘭色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S16" sqref="S16"/>
    </sheetView>
  </sheetViews>
  <sheetFormatPr defaultRowHeight="16.2" x14ac:dyDescent="0.3"/>
  <cols>
    <col min="1" max="1" width="5.44140625" bestFit="1" customWidth="1"/>
    <col min="2" max="2" width="9.44140625" bestFit="1" customWidth="1"/>
    <col min="3" max="9" width="5.44140625" bestFit="1" customWidth="1"/>
    <col min="10" max="10" width="4.33203125" customWidth="1"/>
    <col min="11" max="11" width="5.109375" customWidth="1"/>
    <col min="12" max="12" width="7.21875" customWidth="1"/>
  </cols>
  <sheetData>
    <row r="1" spans="1:13" x14ac:dyDescent="0.3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13" x14ac:dyDescent="0.3">
      <c r="A2" s="2" t="s">
        <v>1</v>
      </c>
      <c r="B2" s="3" t="s">
        <v>39</v>
      </c>
      <c r="C2" s="1" t="s">
        <v>2</v>
      </c>
      <c r="D2" s="5" t="s">
        <v>3</v>
      </c>
      <c r="E2" s="4" t="s">
        <v>4</v>
      </c>
      <c r="F2" s="3" t="s">
        <v>5</v>
      </c>
      <c r="G2" s="6" t="s">
        <v>6</v>
      </c>
      <c r="H2" s="7" t="s">
        <v>7</v>
      </c>
      <c r="I2" s="8" t="s">
        <v>8</v>
      </c>
      <c r="J2" t="s">
        <v>9</v>
      </c>
      <c r="K2" t="s">
        <v>10</v>
      </c>
      <c r="L2" t="s">
        <v>11</v>
      </c>
      <c r="M2" t="s">
        <v>40</v>
      </c>
    </row>
    <row r="3" spans="1:13" x14ac:dyDescent="0.3">
      <c r="A3" s="2">
        <v>1</v>
      </c>
      <c r="B3" s="3" t="s">
        <v>12</v>
      </c>
      <c r="C3" s="1">
        <v>96</v>
      </c>
      <c r="D3" s="5">
        <v>93</v>
      </c>
      <c r="E3" s="4">
        <v>45</v>
      </c>
      <c r="F3" s="3">
        <v>67</v>
      </c>
      <c r="G3" s="6">
        <v>99</v>
      </c>
      <c r="H3" s="7">
        <v>63</v>
      </c>
      <c r="I3" s="8">
        <v>52</v>
      </c>
      <c r="J3">
        <f t="shared" ref="J3:J29" si="0">SUM(C3:I3)</f>
        <v>515</v>
      </c>
      <c r="K3">
        <f t="shared" ref="K3:K29" si="1">AVERAGE(C3:I3)</f>
        <v>73.571428571428569</v>
      </c>
      <c r="L3">
        <f>RANK(J3,J$3:J$29)</f>
        <v>9</v>
      </c>
      <c r="M3" t="str">
        <f>IF(D3&gt;=60,"及格","補考")</f>
        <v>及格</v>
      </c>
    </row>
    <row r="4" spans="1:13" x14ac:dyDescent="0.3">
      <c r="A4" s="2">
        <v>2</v>
      </c>
      <c r="B4" s="3" t="s">
        <v>24</v>
      </c>
      <c r="C4" s="1">
        <v>64</v>
      </c>
      <c r="D4" s="5">
        <v>73</v>
      </c>
      <c r="E4" s="4">
        <v>63</v>
      </c>
      <c r="F4" s="3">
        <v>95</v>
      </c>
      <c r="G4" s="6">
        <v>97</v>
      </c>
      <c r="H4" s="7">
        <v>85</v>
      </c>
      <c r="I4" s="8">
        <v>53</v>
      </c>
      <c r="J4">
        <f t="shared" si="0"/>
        <v>530</v>
      </c>
      <c r="K4">
        <f t="shared" si="1"/>
        <v>75.714285714285708</v>
      </c>
      <c r="L4">
        <f t="shared" ref="L4:L29" si="2">RANK(J4,J$3:J$29)</f>
        <v>5</v>
      </c>
      <c r="M4" t="str">
        <f t="shared" ref="M4:M29" si="3">IF(D4&gt;=60,"及格","補考")</f>
        <v>及格</v>
      </c>
    </row>
    <row r="5" spans="1:13" x14ac:dyDescent="0.3">
      <c r="A5" s="2">
        <v>3</v>
      </c>
      <c r="B5" s="3" t="s">
        <v>25</v>
      </c>
      <c r="C5" s="1">
        <v>99</v>
      </c>
      <c r="D5" s="5">
        <v>37</v>
      </c>
      <c r="E5" s="4">
        <v>85</v>
      </c>
      <c r="F5" s="3">
        <v>75</v>
      </c>
      <c r="G5" s="6">
        <v>62</v>
      </c>
      <c r="H5" s="7">
        <v>23</v>
      </c>
      <c r="I5" s="8">
        <v>52</v>
      </c>
      <c r="J5">
        <f t="shared" si="0"/>
        <v>433</v>
      </c>
      <c r="K5">
        <f t="shared" si="1"/>
        <v>61.857142857142854</v>
      </c>
      <c r="L5">
        <f t="shared" si="2"/>
        <v>19</v>
      </c>
      <c r="M5" t="str">
        <f t="shared" si="3"/>
        <v>補考</v>
      </c>
    </row>
    <row r="6" spans="1:13" x14ac:dyDescent="0.3">
      <c r="A6" s="2">
        <v>4</v>
      </c>
      <c r="B6" s="3" t="s">
        <v>26</v>
      </c>
      <c r="C6" s="1">
        <v>100</v>
      </c>
      <c r="D6" s="5">
        <v>93</v>
      </c>
      <c r="E6" s="4">
        <v>45</v>
      </c>
      <c r="F6" s="3">
        <v>45</v>
      </c>
      <c r="G6" s="6">
        <v>96</v>
      </c>
      <c r="H6" s="7">
        <v>64</v>
      </c>
      <c r="I6" s="8">
        <v>63</v>
      </c>
      <c r="J6">
        <f t="shared" si="0"/>
        <v>506</v>
      </c>
      <c r="K6">
        <f t="shared" si="1"/>
        <v>72.285714285714292</v>
      </c>
      <c r="L6">
        <f t="shared" si="2"/>
        <v>11</v>
      </c>
      <c r="M6" t="str">
        <f t="shared" si="3"/>
        <v>及格</v>
      </c>
    </row>
    <row r="7" spans="1:13" x14ac:dyDescent="0.3">
      <c r="A7" s="2">
        <v>5</v>
      </c>
      <c r="B7" s="3" t="s">
        <v>27</v>
      </c>
      <c r="C7" s="1">
        <v>86</v>
      </c>
      <c r="D7" s="5">
        <v>100</v>
      </c>
      <c r="E7" s="4">
        <v>75</v>
      </c>
      <c r="F7" s="3">
        <v>64</v>
      </c>
      <c r="G7" s="6">
        <v>93</v>
      </c>
      <c r="H7" s="7">
        <v>86</v>
      </c>
      <c r="I7" s="8">
        <v>53</v>
      </c>
      <c r="J7">
        <f t="shared" si="0"/>
        <v>557</v>
      </c>
      <c r="K7">
        <f t="shared" si="1"/>
        <v>79.571428571428569</v>
      </c>
      <c r="L7">
        <f t="shared" si="2"/>
        <v>3</v>
      </c>
      <c r="M7" t="str">
        <f t="shared" si="3"/>
        <v>及格</v>
      </c>
    </row>
    <row r="8" spans="1:13" x14ac:dyDescent="0.3">
      <c r="A8" s="2">
        <v>6</v>
      </c>
      <c r="B8" s="3" t="s">
        <v>28</v>
      </c>
      <c r="C8" s="1">
        <v>56</v>
      </c>
      <c r="D8" s="5">
        <v>72</v>
      </c>
      <c r="E8" s="4">
        <v>95</v>
      </c>
      <c r="F8" s="3">
        <v>58</v>
      </c>
      <c r="G8" s="6">
        <v>52</v>
      </c>
      <c r="H8" s="7">
        <v>96</v>
      </c>
      <c r="I8" s="8">
        <v>99</v>
      </c>
      <c r="J8">
        <f t="shared" si="0"/>
        <v>528</v>
      </c>
      <c r="K8">
        <f t="shared" si="1"/>
        <v>75.428571428571431</v>
      </c>
      <c r="L8">
        <f t="shared" si="2"/>
        <v>7</v>
      </c>
      <c r="M8" t="str">
        <f t="shared" si="3"/>
        <v>及格</v>
      </c>
    </row>
    <row r="9" spans="1:13" x14ac:dyDescent="0.3">
      <c r="A9" s="2">
        <v>7</v>
      </c>
      <c r="B9" s="3" t="s">
        <v>29</v>
      </c>
      <c r="C9" s="1">
        <v>75</v>
      </c>
      <c r="D9" s="5">
        <v>100</v>
      </c>
      <c r="E9" s="4">
        <v>4</v>
      </c>
      <c r="F9" s="3">
        <v>42</v>
      </c>
      <c r="G9" s="6">
        <v>61</v>
      </c>
      <c r="H9" s="7">
        <v>100</v>
      </c>
      <c r="I9" s="8">
        <v>63</v>
      </c>
      <c r="J9">
        <f t="shared" si="0"/>
        <v>445</v>
      </c>
      <c r="K9">
        <f t="shared" si="1"/>
        <v>63.571428571428569</v>
      </c>
      <c r="L9">
        <f t="shared" si="2"/>
        <v>16</v>
      </c>
      <c r="M9" t="str">
        <f t="shared" si="3"/>
        <v>及格</v>
      </c>
    </row>
    <row r="10" spans="1:13" x14ac:dyDescent="0.3">
      <c r="A10" s="2">
        <v>8</v>
      </c>
      <c r="B10" s="3" t="s">
        <v>30</v>
      </c>
      <c r="C10" s="1">
        <v>45</v>
      </c>
      <c r="D10" s="5">
        <v>63</v>
      </c>
      <c r="E10" s="4">
        <v>48</v>
      </c>
      <c r="F10" s="3">
        <v>13</v>
      </c>
      <c r="G10" s="6">
        <v>52</v>
      </c>
      <c r="H10" s="7">
        <v>48</v>
      </c>
      <c r="I10" s="8">
        <v>10</v>
      </c>
      <c r="J10">
        <f t="shared" si="0"/>
        <v>279</v>
      </c>
      <c r="K10">
        <f t="shared" si="1"/>
        <v>39.857142857142854</v>
      </c>
      <c r="L10">
        <f t="shared" si="2"/>
        <v>27</v>
      </c>
      <c r="M10" t="str">
        <f t="shared" si="3"/>
        <v>及格</v>
      </c>
    </row>
    <row r="11" spans="1:13" x14ac:dyDescent="0.3">
      <c r="A11" s="2">
        <v>9</v>
      </c>
      <c r="B11" s="3" t="s">
        <v>31</v>
      </c>
      <c r="C11" s="1">
        <v>73</v>
      </c>
      <c r="D11" s="5">
        <v>74</v>
      </c>
      <c r="E11" s="4">
        <v>96</v>
      </c>
      <c r="F11" s="3">
        <v>62</v>
      </c>
      <c r="G11" s="6">
        <v>86</v>
      </c>
      <c r="H11" s="7">
        <v>95</v>
      </c>
      <c r="I11" s="8">
        <v>100</v>
      </c>
      <c r="J11">
        <f t="shared" si="0"/>
        <v>586</v>
      </c>
      <c r="K11">
        <f t="shared" si="1"/>
        <v>83.714285714285708</v>
      </c>
      <c r="L11">
        <f t="shared" si="2"/>
        <v>2</v>
      </c>
      <c r="M11" t="str">
        <f t="shared" si="3"/>
        <v>及格</v>
      </c>
    </row>
    <row r="12" spans="1:13" x14ac:dyDescent="0.3">
      <c r="A12" s="2">
        <v>10</v>
      </c>
      <c r="B12" s="3" t="s">
        <v>32</v>
      </c>
      <c r="C12" s="1">
        <v>100</v>
      </c>
      <c r="D12" s="5">
        <v>61</v>
      </c>
      <c r="E12" s="4">
        <v>45</v>
      </c>
      <c r="F12" s="3">
        <v>53</v>
      </c>
      <c r="G12" s="6">
        <v>94</v>
      </c>
      <c r="H12" s="7">
        <v>62</v>
      </c>
      <c r="I12" s="8">
        <v>99</v>
      </c>
      <c r="J12">
        <f t="shared" si="0"/>
        <v>514</v>
      </c>
      <c r="K12">
        <f t="shared" si="1"/>
        <v>73.428571428571431</v>
      </c>
      <c r="L12">
        <f t="shared" si="2"/>
        <v>10</v>
      </c>
      <c r="M12" t="str">
        <f t="shared" si="3"/>
        <v>及格</v>
      </c>
    </row>
    <row r="13" spans="1:13" x14ac:dyDescent="0.3">
      <c r="A13" s="2">
        <v>11</v>
      </c>
      <c r="B13" s="3" t="s">
        <v>33</v>
      </c>
      <c r="C13" s="1">
        <v>66</v>
      </c>
      <c r="D13" s="5">
        <v>92</v>
      </c>
      <c r="E13" s="4">
        <v>52</v>
      </c>
      <c r="F13" s="3">
        <v>20</v>
      </c>
      <c r="G13" s="6">
        <v>85</v>
      </c>
      <c r="H13" s="7">
        <v>31</v>
      </c>
      <c r="I13" s="8">
        <v>65</v>
      </c>
      <c r="J13">
        <f t="shared" si="0"/>
        <v>411</v>
      </c>
      <c r="K13">
        <f t="shared" si="1"/>
        <v>58.714285714285715</v>
      </c>
      <c r="L13">
        <f t="shared" si="2"/>
        <v>23</v>
      </c>
      <c r="M13" t="str">
        <f t="shared" si="3"/>
        <v>及格</v>
      </c>
    </row>
    <row r="14" spans="1:13" x14ac:dyDescent="0.3">
      <c r="A14" s="2">
        <v>12</v>
      </c>
      <c r="B14" s="3" t="s">
        <v>34</v>
      </c>
      <c r="C14" s="1">
        <v>76</v>
      </c>
      <c r="D14" s="5">
        <v>100</v>
      </c>
      <c r="E14" s="4">
        <v>99</v>
      </c>
      <c r="F14" s="3">
        <v>100</v>
      </c>
      <c r="G14" s="6">
        <v>96</v>
      </c>
      <c r="H14" s="7">
        <v>25</v>
      </c>
      <c r="I14" s="8">
        <v>48</v>
      </c>
      <c r="J14">
        <f t="shared" si="0"/>
        <v>544</v>
      </c>
      <c r="K14">
        <f t="shared" si="1"/>
        <v>77.714285714285708</v>
      </c>
      <c r="L14">
        <f t="shared" si="2"/>
        <v>4</v>
      </c>
      <c r="M14" t="str">
        <f t="shared" si="3"/>
        <v>及格</v>
      </c>
    </row>
    <row r="15" spans="1:13" x14ac:dyDescent="0.3">
      <c r="A15" s="2">
        <v>13</v>
      </c>
      <c r="B15" s="3" t="s">
        <v>35</v>
      </c>
      <c r="C15" s="1">
        <v>88</v>
      </c>
      <c r="D15" s="5">
        <v>100</v>
      </c>
      <c r="E15" s="4">
        <v>100</v>
      </c>
      <c r="F15" s="3">
        <v>99</v>
      </c>
      <c r="G15" s="6">
        <v>84</v>
      </c>
      <c r="H15" s="7">
        <v>64</v>
      </c>
      <c r="I15" s="8">
        <v>56</v>
      </c>
      <c r="J15">
        <f t="shared" si="0"/>
        <v>591</v>
      </c>
      <c r="K15">
        <f t="shared" si="1"/>
        <v>84.428571428571431</v>
      </c>
      <c r="L15">
        <f t="shared" si="2"/>
        <v>1</v>
      </c>
      <c r="M15" t="str">
        <f t="shared" si="3"/>
        <v>及格</v>
      </c>
    </row>
    <row r="16" spans="1:13" x14ac:dyDescent="0.3">
      <c r="A16" s="2">
        <v>14</v>
      </c>
      <c r="B16" s="3" t="s">
        <v>36</v>
      </c>
      <c r="C16" s="1">
        <v>55</v>
      </c>
      <c r="D16" s="5">
        <v>100</v>
      </c>
      <c r="E16" s="4">
        <v>45</v>
      </c>
      <c r="F16" s="3">
        <v>45</v>
      </c>
      <c r="G16" s="6">
        <v>23</v>
      </c>
      <c r="H16" s="7">
        <v>15</v>
      </c>
      <c r="I16" s="8">
        <v>89</v>
      </c>
      <c r="J16">
        <f t="shared" si="0"/>
        <v>372</v>
      </c>
      <c r="K16">
        <f t="shared" si="1"/>
        <v>53.142857142857146</v>
      </c>
      <c r="L16">
        <f t="shared" si="2"/>
        <v>25</v>
      </c>
      <c r="M16" t="str">
        <f t="shared" si="3"/>
        <v>及格</v>
      </c>
    </row>
    <row r="17" spans="1:13" x14ac:dyDescent="0.3">
      <c r="A17" s="2">
        <v>15</v>
      </c>
      <c r="B17" s="3" t="s">
        <v>37</v>
      </c>
      <c r="C17" s="1">
        <v>69</v>
      </c>
      <c r="D17" s="5">
        <v>70</v>
      </c>
      <c r="E17" s="4">
        <v>66</v>
      </c>
      <c r="F17" s="3">
        <v>52</v>
      </c>
      <c r="G17" s="6">
        <v>15</v>
      </c>
      <c r="H17" s="7">
        <v>85</v>
      </c>
      <c r="I17" s="8">
        <v>64</v>
      </c>
      <c r="J17">
        <f t="shared" si="0"/>
        <v>421</v>
      </c>
      <c r="K17">
        <f t="shared" si="1"/>
        <v>60.142857142857146</v>
      </c>
      <c r="L17">
        <f t="shared" si="2"/>
        <v>20</v>
      </c>
      <c r="M17" t="str">
        <f t="shared" si="3"/>
        <v>及格</v>
      </c>
    </row>
    <row r="18" spans="1:13" x14ac:dyDescent="0.3">
      <c r="A18" s="2">
        <v>16</v>
      </c>
      <c r="B18" s="3" t="s">
        <v>38</v>
      </c>
      <c r="C18" s="1">
        <v>89</v>
      </c>
      <c r="D18" s="5">
        <v>83</v>
      </c>
      <c r="E18" s="4">
        <v>22</v>
      </c>
      <c r="F18" s="3">
        <v>63</v>
      </c>
      <c r="G18" s="6">
        <v>63</v>
      </c>
      <c r="H18" s="7">
        <v>64</v>
      </c>
      <c r="I18" s="8">
        <v>75</v>
      </c>
      <c r="J18">
        <f t="shared" si="0"/>
        <v>459</v>
      </c>
      <c r="K18">
        <f t="shared" si="1"/>
        <v>65.571428571428569</v>
      </c>
      <c r="L18">
        <f t="shared" si="2"/>
        <v>15</v>
      </c>
      <c r="M18" t="str">
        <f t="shared" si="3"/>
        <v>及格</v>
      </c>
    </row>
    <row r="19" spans="1:13" x14ac:dyDescent="0.3">
      <c r="A19" s="2">
        <v>17</v>
      </c>
      <c r="B19" s="3" t="s">
        <v>13</v>
      </c>
      <c r="C19" s="1">
        <v>67</v>
      </c>
      <c r="D19" s="5">
        <v>93</v>
      </c>
      <c r="E19" s="4">
        <v>13</v>
      </c>
      <c r="F19" s="3">
        <v>96</v>
      </c>
      <c r="G19" s="6">
        <v>86</v>
      </c>
      <c r="H19" s="7">
        <v>89</v>
      </c>
      <c r="I19" s="8">
        <v>85</v>
      </c>
      <c r="J19">
        <f t="shared" si="0"/>
        <v>529</v>
      </c>
      <c r="K19">
        <f t="shared" si="1"/>
        <v>75.571428571428569</v>
      </c>
      <c r="L19">
        <f t="shared" si="2"/>
        <v>6</v>
      </c>
      <c r="M19" t="str">
        <f t="shared" si="3"/>
        <v>及格</v>
      </c>
    </row>
    <row r="20" spans="1:13" x14ac:dyDescent="0.3">
      <c r="A20" s="2">
        <v>18</v>
      </c>
      <c r="B20" s="3" t="s">
        <v>14</v>
      </c>
      <c r="C20" s="1">
        <v>33</v>
      </c>
      <c r="D20" s="5">
        <v>100</v>
      </c>
      <c r="E20" s="4">
        <v>66</v>
      </c>
      <c r="F20" s="3">
        <v>78</v>
      </c>
      <c r="G20" s="6">
        <v>94</v>
      </c>
      <c r="H20" s="7">
        <v>46</v>
      </c>
      <c r="I20" s="8">
        <v>62</v>
      </c>
      <c r="J20">
        <f t="shared" si="0"/>
        <v>479</v>
      </c>
      <c r="K20">
        <f t="shared" si="1"/>
        <v>68.428571428571431</v>
      </c>
      <c r="L20">
        <f t="shared" si="2"/>
        <v>14</v>
      </c>
      <c r="M20" t="str">
        <f t="shared" si="3"/>
        <v>及格</v>
      </c>
    </row>
    <row r="21" spans="1:13" x14ac:dyDescent="0.3">
      <c r="A21" s="2">
        <v>19</v>
      </c>
      <c r="B21" s="3" t="s">
        <v>20</v>
      </c>
      <c r="C21" s="1">
        <v>95</v>
      </c>
      <c r="D21" s="5">
        <v>71</v>
      </c>
      <c r="E21" s="4">
        <v>62</v>
      </c>
      <c r="F21" s="3">
        <v>85</v>
      </c>
      <c r="G21" s="6">
        <v>63</v>
      </c>
      <c r="H21" s="7">
        <v>78</v>
      </c>
      <c r="I21" s="8">
        <v>45</v>
      </c>
      <c r="J21">
        <f t="shared" si="0"/>
        <v>499</v>
      </c>
      <c r="K21">
        <f t="shared" si="1"/>
        <v>71.285714285714292</v>
      </c>
      <c r="L21">
        <f t="shared" si="2"/>
        <v>12</v>
      </c>
      <c r="M21" t="str">
        <f t="shared" si="3"/>
        <v>及格</v>
      </c>
    </row>
    <row r="22" spans="1:13" x14ac:dyDescent="0.3">
      <c r="A22" s="2">
        <v>20</v>
      </c>
      <c r="B22" s="3" t="s">
        <v>19</v>
      </c>
      <c r="C22" s="1">
        <v>84</v>
      </c>
      <c r="D22" s="5">
        <v>89</v>
      </c>
      <c r="E22" s="4">
        <v>99</v>
      </c>
      <c r="F22" s="3">
        <v>25</v>
      </c>
      <c r="G22" s="6">
        <v>32</v>
      </c>
      <c r="H22" s="7">
        <v>46</v>
      </c>
      <c r="I22" s="8">
        <v>45</v>
      </c>
      <c r="J22">
        <f t="shared" si="0"/>
        <v>420</v>
      </c>
      <c r="K22">
        <f t="shared" si="1"/>
        <v>60</v>
      </c>
      <c r="L22">
        <f t="shared" si="2"/>
        <v>22</v>
      </c>
      <c r="M22" t="str">
        <f t="shared" si="3"/>
        <v>及格</v>
      </c>
    </row>
    <row r="23" spans="1:13" x14ac:dyDescent="0.3">
      <c r="A23" s="2">
        <v>21</v>
      </c>
      <c r="B23" s="3" t="s">
        <v>18</v>
      </c>
      <c r="C23" s="1">
        <v>33</v>
      </c>
      <c r="D23" s="5">
        <v>73</v>
      </c>
      <c r="E23" s="4">
        <v>92</v>
      </c>
      <c r="F23" s="3">
        <v>62</v>
      </c>
      <c r="G23" s="6">
        <v>45</v>
      </c>
      <c r="H23" s="7">
        <v>94</v>
      </c>
      <c r="I23" s="8">
        <v>99</v>
      </c>
      <c r="J23">
        <f t="shared" si="0"/>
        <v>498</v>
      </c>
      <c r="K23">
        <f t="shared" si="1"/>
        <v>71.142857142857139</v>
      </c>
      <c r="L23">
        <f t="shared" si="2"/>
        <v>13</v>
      </c>
      <c r="M23" t="str">
        <f t="shared" si="3"/>
        <v>及格</v>
      </c>
    </row>
    <row r="24" spans="1:13" x14ac:dyDescent="0.3">
      <c r="A24" s="2">
        <v>22</v>
      </c>
      <c r="B24" s="3" t="s">
        <v>15</v>
      </c>
      <c r="C24" s="1">
        <v>25</v>
      </c>
      <c r="D24" s="5">
        <v>83</v>
      </c>
      <c r="E24" s="4">
        <v>45</v>
      </c>
      <c r="F24" s="3">
        <v>36</v>
      </c>
      <c r="G24" s="6">
        <v>62</v>
      </c>
      <c r="H24" s="7">
        <v>56</v>
      </c>
      <c r="I24" s="8">
        <v>45</v>
      </c>
      <c r="J24">
        <f t="shared" si="0"/>
        <v>352</v>
      </c>
      <c r="K24">
        <f t="shared" si="1"/>
        <v>50.285714285714285</v>
      </c>
      <c r="L24">
        <f t="shared" si="2"/>
        <v>26</v>
      </c>
      <c r="M24" t="str">
        <f t="shared" si="3"/>
        <v>及格</v>
      </c>
    </row>
    <row r="25" spans="1:13" x14ac:dyDescent="0.3">
      <c r="A25" s="2">
        <v>23</v>
      </c>
      <c r="B25" s="3" t="s">
        <v>17</v>
      </c>
      <c r="C25" s="1">
        <v>95</v>
      </c>
      <c r="D25" s="5">
        <v>93</v>
      </c>
      <c r="E25" s="4">
        <v>95</v>
      </c>
      <c r="F25" s="3">
        <v>25</v>
      </c>
      <c r="G25" s="6">
        <v>75</v>
      </c>
      <c r="H25" s="7">
        <v>26</v>
      </c>
      <c r="I25" s="8">
        <v>12</v>
      </c>
      <c r="J25">
        <f t="shared" si="0"/>
        <v>421</v>
      </c>
      <c r="K25">
        <f t="shared" si="1"/>
        <v>60.142857142857146</v>
      </c>
      <c r="L25">
        <f t="shared" si="2"/>
        <v>20</v>
      </c>
      <c r="M25" t="str">
        <f t="shared" si="3"/>
        <v>及格</v>
      </c>
    </row>
    <row r="26" spans="1:13" x14ac:dyDescent="0.3">
      <c r="A26" s="2">
        <v>24</v>
      </c>
      <c r="B26" s="3" t="s">
        <v>16</v>
      </c>
      <c r="C26" s="1">
        <v>44</v>
      </c>
      <c r="D26" s="5">
        <v>87</v>
      </c>
      <c r="E26" s="4">
        <v>76</v>
      </c>
      <c r="F26" s="3">
        <v>26</v>
      </c>
      <c r="G26" s="6">
        <v>77</v>
      </c>
      <c r="H26" s="7">
        <v>66</v>
      </c>
      <c r="I26" s="8">
        <v>33</v>
      </c>
      <c r="J26">
        <f t="shared" si="0"/>
        <v>409</v>
      </c>
      <c r="K26">
        <f t="shared" si="1"/>
        <v>58.428571428571431</v>
      </c>
      <c r="L26">
        <f t="shared" si="2"/>
        <v>24</v>
      </c>
      <c r="M26" t="str">
        <f t="shared" si="3"/>
        <v>及格</v>
      </c>
    </row>
    <row r="27" spans="1:13" x14ac:dyDescent="0.3">
      <c r="A27" s="2">
        <v>25</v>
      </c>
      <c r="B27" s="3" t="s">
        <v>21</v>
      </c>
      <c r="C27" s="1">
        <v>55</v>
      </c>
      <c r="D27" s="5">
        <v>67</v>
      </c>
      <c r="E27" s="4">
        <v>49</v>
      </c>
      <c r="F27" s="3">
        <v>96</v>
      </c>
      <c r="G27" s="6">
        <v>99</v>
      </c>
      <c r="H27" s="7">
        <v>99</v>
      </c>
      <c r="I27" s="8">
        <v>56</v>
      </c>
      <c r="J27">
        <f t="shared" si="0"/>
        <v>521</v>
      </c>
      <c r="K27">
        <f t="shared" si="1"/>
        <v>74.428571428571431</v>
      </c>
      <c r="L27">
        <f t="shared" si="2"/>
        <v>8</v>
      </c>
      <c r="M27" t="str">
        <f t="shared" si="3"/>
        <v>及格</v>
      </c>
    </row>
    <row r="28" spans="1:13" x14ac:dyDescent="0.3">
      <c r="A28" s="2">
        <v>26</v>
      </c>
      <c r="B28" s="3" t="s">
        <v>22</v>
      </c>
      <c r="C28" s="1">
        <v>89</v>
      </c>
      <c r="D28" s="5">
        <v>55</v>
      </c>
      <c r="E28" s="4">
        <v>59</v>
      </c>
      <c r="F28" s="3">
        <v>53</v>
      </c>
      <c r="G28" s="6">
        <v>69</v>
      </c>
      <c r="H28" s="7">
        <v>62</v>
      </c>
      <c r="I28" s="8">
        <v>54</v>
      </c>
      <c r="J28">
        <f t="shared" si="0"/>
        <v>441</v>
      </c>
      <c r="K28">
        <f t="shared" si="1"/>
        <v>63</v>
      </c>
      <c r="L28">
        <f t="shared" si="2"/>
        <v>17</v>
      </c>
      <c r="M28" t="str">
        <f t="shared" si="3"/>
        <v>補考</v>
      </c>
    </row>
    <row r="29" spans="1:13" x14ac:dyDescent="0.3">
      <c r="A29" s="2">
        <v>27</v>
      </c>
      <c r="B29" s="3" t="s">
        <v>23</v>
      </c>
      <c r="C29" s="1">
        <v>46</v>
      </c>
      <c r="D29" s="5">
        <v>100</v>
      </c>
      <c r="E29" s="4">
        <v>37</v>
      </c>
      <c r="F29" s="3">
        <v>59</v>
      </c>
      <c r="G29" s="6">
        <v>54</v>
      </c>
      <c r="H29" s="7">
        <v>64</v>
      </c>
      <c r="I29" s="8">
        <v>78</v>
      </c>
      <c r="J29">
        <f t="shared" si="0"/>
        <v>438</v>
      </c>
      <c r="K29">
        <f t="shared" si="1"/>
        <v>62.571428571428569</v>
      </c>
      <c r="L29">
        <f t="shared" si="2"/>
        <v>18</v>
      </c>
      <c r="M29" t="str">
        <f t="shared" si="3"/>
        <v>及格</v>
      </c>
    </row>
  </sheetData>
  <autoFilter ref="A2:M29"/>
  <sortState ref="A3:L29">
    <sortCondition ref="A3:A29"/>
  </sortState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2018-12-11T06:44:36Z</dcterms:created>
  <dcterms:modified xsi:type="dcterms:W3CDTF">2019-05-07T06:54:13Z</dcterms:modified>
</cp:coreProperties>
</file>