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3\"/>
    </mc:Choice>
  </mc:AlternateContent>
  <bookViews>
    <workbookView xWindow="0" yWindow="0" windowWidth="19200" windowHeight="11550"/>
  </bookViews>
  <sheets>
    <sheet name="工作表1" sheetId="1" r:id="rId1"/>
    <sheet name="工作表2" sheetId="2" r:id="rId2"/>
  </sheets>
  <definedNames>
    <definedName name="_xlnm._FilterDatabase" localSheetId="0" hidden="1">工作表1!$A$3:$J$29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5" i="1"/>
  <c r="J4" i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3" i="2"/>
  <c r="F26" i="2" l="1"/>
  <c r="G26" i="2" s="1"/>
  <c r="F22" i="2"/>
  <c r="G22" i="2" s="1"/>
  <c r="F18" i="2"/>
  <c r="G18" i="2" s="1"/>
  <c r="F14" i="2"/>
  <c r="G14" i="2" s="1"/>
  <c r="F10" i="2"/>
  <c r="G10" i="2" s="1"/>
  <c r="F6" i="2"/>
  <c r="G6" i="2" s="1"/>
  <c r="F27" i="2"/>
  <c r="G27" i="2" s="1"/>
  <c r="F23" i="2"/>
  <c r="G23" i="2" s="1"/>
  <c r="F19" i="2"/>
  <c r="G19" i="2" s="1"/>
  <c r="F15" i="2"/>
  <c r="G15" i="2" s="1"/>
  <c r="F11" i="2"/>
  <c r="G11" i="2" s="1"/>
  <c r="F7" i="2"/>
  <c r="G7" i="2" s="1"/>
  <c r="F3" i="2"/>
  <c r="G3" i="2" s="1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F28" i="2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</calcChain>
</file>

<file path=xl/sharedStrings.xml><?xml version="1.0" encoding="utf-8"?>
<sst xmlns="http://schemas.openxmlformats.org/spreadsheetml/2006/main" count="75" uniqueCount="75">
  <si>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</si>
  <si>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</si>
  <si>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</si>
  <si>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</si>
  <si>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</si>
  <si>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</si>
  <si>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</si>
  <si>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</si>
  <si>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</si>
  <si>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安順國中104學年度第二學期107第一次定期考</t>
  </si>
  <si>
    <t>座號</t>
  </si>
  <si>
    <t>姓名</t>
  </si>
  <si>
    <t>數學</t>
  </si>
  <si>
    <t>英文</t>
  </si>
  <si>
    <t>生物</t>
  </si>
  <si>
    <t>加權計分</t>
  </si>
  <si>
    <t>加權平均</t>
  </si>
  <si>
    <t>原始名次</t>
  </si>
  <si>
    <t>加權名次</t>
  </si>
  <si>
    <t>太想</t>
  </si>
  <si>
    <t>疫鎧</t>
  </si>
  <si>
    <t>帥哥</t>
  </si>
  <si>
    <t>罐薄</t>
  </si>
  <si>
    <t>乞銳</t>
  </si>
  <si>
    <t>gay倫</t>
  </si>
  <si>
    <t>菌艷</t>
  </si>
  <si>
    <t>議庭</t>
  </si>
  <si>
    <t>駁圓</t>
  </si>
  <si>
    <t>脖汗</t>
  </si>
  <si>
    <t>偉結</t>
  </si>
  <si>
    <t>腹萎</t>
  </si>
  <si>
    <t>薄翼</t>
  </si>
  <si>
    <t>與崙</t>
  </si>
  <si>
    <t>餅蟲</t>
  </si>
  <si>
    <t>失其</t>
  </si>
  <si>
    <t>家文</t>
  </si>
  <si>
    <t>嘉賄</t>
  </si>
  <si>
    <t>玉蜓</t>
  </si>
  <si>
    <t>紙雲</t>
  </si>
  <si>
    <t>暄兒</t>
  </si>
  <si>
    <t>紙疑</t>
  </si>
  <si>
    <t>罐檸</t>
  </si>
  <si>
    <t>澎銳</t>
  </si>
  <si>
    <t>引齡</t>
  </si>
  <si>
    <t>加鈴</t>
  </si>
  <si>
    <t>安順國中105學年度第一學期108第一次定期考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</si>
  <si>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</si>
  <si>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</si>
  <si>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</si>
  <si>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</si>
  <si>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</si>
  <si>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</si>
  <si>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</si>
  <si>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</si>
  <si>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</si>
  <si>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</si>
  <si>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</si>
  <si>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?謄</t>
    <phoneticPr fontId="1" type="noConversion"/>
  </si>
  <si>
    <t>家億</t>
    <phoneticPr fontId="1" type="noConversion"/>
  </si>
  <si>
    <t>詠傑</t>
    <phoneticPr fontId="1" type="noConversion"/>
  </si>
  <si>
    <t>雨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</si>
  <si>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</si>
  <si>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</si>
  <si>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</si>
  <si>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</si>
  <si>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惠妤</t>
    <phoneticPr fontId="1" type="noConversion"/>
  </si>
  <si>
    <t>慧文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</si>
  <si>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</si>
  <si>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</si>
  <si>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</si>
  <si>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</si>
  <si>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</si>
  <si>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</si>
  <si>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總分</t>
    <phoneticPr fontId="1" type="noConversion"/>
  </si>
  <si>
    <t>平均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</si>
</sst>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A2" sqref="A2:K29"/>
    </sheetView>
  </sheetViews>
  <sheetFormatPr defaultRowHeight="16.5" x14ac:dyDescent="0.25"/>
  <sheetData>
    <row r="1" spans="1:11" x14ac:dyDescent="0.25">
      <c r="A1" s="1" t="s">
        <v>45</v>
      </c>
      <c r="B1" s="1"/>
      <c r="C1" s="1"/>
      <c r="D1" s="1"/>
      <c r="E1" s="1"/>
      <c r="F1" s="1"/>
      <c r="G1" s="1"/>
      <c r="H1" s="1"/>
      <c r="I1" s="1"/>
    </row>
    <row r="2" spans="1:1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73</v>
      </c>
      <c r="K2" t="s">
        <v>74</v>
      </c>
    </row>
    <row r="3" spans="1:11" x14ac:dyDescent="0.25">
      <c r="A3">
        <v>1</v>
      </c>
      <c r="B3" t="s">
        <v>46</v>
      </c>
      <c r="C3">
        <v>86</v>
      </c>
      <c r="D3">
        <v>57</v>
      </c>
      <c r="E3">
        <v>69</v>
      </c>
      <c r="F3">
        <v>98</v>
      </c>
      <c r="G3">
        <v>89</v>
      </c>
      <c r="H3">
        <v>90</v>
      </c>
      <c r="I3">
        <v>6</v>
      </c>
    </row>
    <row r="4" spans="1:11" x14ac:dyDescent="0.25">
      <c r="A4">
        <v>2</v>
      </c>
      <c r="B4" t="s">
        <v>47</v>
      </c>
      <c r="C4">
        <v>98</v>
      </c>
      <c r="D4">
        <v>695</v>
      </c>
      <c r="E4">
        <v>58</v>
      </c>
      <c r="F4">
        <v>588</v>
      </c>
      <c r="G4">
        <v>99</v>
      </c>
      <c r="H4">
        <v>87</v>
      </c>
      <c r="I4">
        <v>9</v>
      </c>
      <c r="J4">
        <f>SUM(A4:I4)</f>
        <v>1636</v>
      </c>
      <c r="K4">
        <f>AVERAGE(A4:J4)</f>
        <v>363.55555555555554</v>
      </c>
    </row>
    <row r="5" spans="1:11" x14ac:dyDescent="0.25">
      <c r="A5">
        <v>3</v>
      </c>
      <c r="B5" t="s">
        <v>48</v>
      </c>
      <c r="C5">
        <v>99</v>
      </c>
      <c r="D5">
        <v>84</v>
      </c>
      <c r="E5">
        <v>99</v>
      </c>
      <c r="F5">
        <v>999</v>
      </c>
      <c r="G5">
        <v>999</v>
      </c>
      <c r="H5">
        <v>99</v>
      </c>
      <c r="I5">
        <v>6</v>
      </c>
      <c r="J5">
        <f>SUM(A5:I5)</f>
        <v>2388</v>
      </c>
      <c r="K5">
        <f>AVERAGE(A5:J5)</f>
        <v>530.66666666666663</v>
      </c>
    </row>
    <row r="6" spans="1:11" x14ac:dyDescent="0.25">
      <c r="A6">
        <v>4</v>
      </c>
      <c r="B6" t="s">
        <v>49</v>
      </c>
      <c r="C6">
        <v>65</v>
      </c>
      <c r="D6">
        <v>75</v>
      </c>
      <c r="E6">
        <v>58</v>
      </c>
      <c r="F6">
        <v>52</v>
      </c>
      <c r="G6">
        <v>25</v>
      </c>
      <c r="H6">
        <v>22</v>
      </c>
      <c r="J6">
        <f>SUM(A6:I6)</f>
        <v>301</v>
      </c>
      <c r="K6">
        <f>AVERAGE(A6:J6)</f>
        <v>75.25</v>
      </c>
    </row>
    <row r="7" spans="1:11" x14ac:dyDescent="0.25">
      <c r="A7">
        <v>5</v>
      </c>
      <c r="B7" t="s">
        <v>50</v>
      </c>
      <c r="C7">
        <v>23</v>
      </c>
      <c r="D7">
        <v>0.95</v>
      </c>
      <c r="E7">
        <v>47</v>
      </c>
      <c r="F7">
        <v>36</v>
      </c>
      <c r="G7">
        <v>6</v>
      </c>
      <c r="H7">
        <v>22</v>
      </c>
      <c r="I7">
        <v>2</v>
      </c>
      <c r="J7">
        <f>SUM(A7:I7)</f>
        <v>141.94999999999999</v>
      </c>
      <c r="K7">
        <f>AVERAGE(A7:J7)</f>
        <v>31.544444444444441</v>
      </c>
    </row>
    <row r="8" spans="1:11" x14ac:dyDescent="0.25">
      <c r="A8">
        <v>6</v>
      </c>
      <c r="B8" t="s">
        <v>51</v>
      </c>
      <c r="C8">
        <v>85</v>
      </c>
      <c r="D8">
        <v>62</v>
      </c>
      <c r="E8">
        <v>56</v>
      </c>
      <c r="F8">
        <v>25</v>
      </c>
      <c r="G8">
        <v>88</v>
      </c>
      <c r="H8">
        <v>222</v>
      </c>
      <c r="I8">
        <v>2</v>
      </c>
      <c r="J8">
        <f>SUM(A8:I8)</f>
        <v>546</v>
      </c>
      <c r="K8">
        <f>AVERAGE(A8:J8)</f>
        <v>121.33333333333333</v>
      </c>
    </row>
    <row r="9" spans="1:11" x14ac:dyDescent="0.25">
      <c r="A9">
        <v>7</v>
      </c>
      <c r="B9" t="s">
        <v>52</v>
      </c>
      <c r="C9">
        <v>74</v>
      </c>
      <c r="D9">
        <v>15</v>
      </c>
      <c r="F9">
        <v>14</v>
      </c>
      <c r="G9">
        <v>88</v>
      </c>
      <c r="H9">
        <v>22</v>
      </c>
      <c r="I9">
        <v>2</v>
      </c>
      <c r="J9">
        <f>SUM(A9:I9)</f>
        <v>222</v>
      </c>
      <c r="K9">
        <f>AVERAGE(A9:J9)</f>
        <v>55.5</v>
      </c>
    </row>
    <row r="10" spans="1:11" x14ac:dyDescent="0.25">
      <c r="A10">
        <v>8</v>
      </c>
      <c r="B10" t="s">
        <v>53</v>
      </c>
      <c r="C10">
        <v>85</v>
      </c>
      <c r="D10">
        <v>78</v>
      </c>
      <c r="E10">
        <v>45</v>
      </c>
      <c r="F10">
        <v>54</v>
      </c>
      <c r="G10">
        <v>88</v>
      </c>
      <c r="H10">
        <v>22</v>
      </c>
      <c r="I10">
        <v>2</v>
      </c>
      <c r="J10">
        <f>SUM(A10:I10)</f>
        <v>382</v>
      </c>
      <c r="K10">
        <f>AVERAGE(A10:J10)</f>
        <v>84.888888888888886</v>
      </c>
    </row>
    <row r="11" spans="1:11" x14ac:dyDescent="0.25">
      <c r="A11">
        <v>9</v>
      </c>
      <c r="B11" t="s">
        <v>54</v>
      </c>
      <c r="C11">
        <v>69</v>
      </c>
      <c r="D11">
        <v>98</v>
      </c>
      <c r="E11">
        <v>56</v>
      </c>
      <c r="F11">
        <v>65</v>
      </c>
      <c r="H11">
        <v>22</v>
      </c>
      <c r="I11">
        <v>2</v>
      </c>
      <c r="J11">
        <f>SUM(A11:I11)</f>
        <v>321</v>
      </c>
      <c r="K11">
        <f>AVERAGE(A11:J11)</f>
        <v>80.25</v>
      </c>
    </row>
    <row r="12" spans="1:11" x14ac:dyDescent="0.25">
      <c r="A12">
        <v>10</v>
      </c>
      <c r="B12" t="s">
        <v>55</v>
      </c>
      <c r="C12">
        <v>78</v>
      </c>
      <c r="D12">
        <v>45</v>
      </c>
      <c r="E12">
        <v>25</v>
      </c>
      <c r="F12">
        <v>36</v>
      </c>
      <c r="G12">
        <v>88</v>
      </c>
      <c r="H12">
        <v>22</v>
      </c>
      <c r="I12">
        <v>2</v>
      </c>
      <c r="J12">
        <f>SUM(A12:I12)</f>
        <v>306</v>
      </c>
      <c r="K12">
        <f>AVERAGE(A12:J12)</f>
        <v>68</v>
      </c>
    </row>
    <row r="13" spans="1:11" x14ac:dyDescent="0.25">
      <c r="A13">
        <v>11</v>
      </c>
      <c r="B13" t="s">
        <v>56</v>
      </c>
      <c r="C13">
        <v>59</v>
      </c>
      <c r="D13">
        <v>59</v>
      </c>
      <c r="E13">
        <v>86</v>
      </c>
      <c r="F13">
        <v>98</v>
      </c>
      <c r="G13">
        <v>88</v>
      </c>
      <c r="H13">
        <v>33</v>
      </c>
      <c r="J13">
        <f>SUM(A13:I13)</f>
        <v>434</v>
      </c>
      <c r="K13">
        <f>AVERAGE(A13:J13)</f>
        <v>108.5</v>
      </c>
    </row>
    <row r="14" spans="1:11" x14ac:dyDescent="0.25">
      <c r="A14">
        <v>12</v>
      </c>
      <c r="B14" t="s">
        <v>57</v>
      </c>
      <c r="C14">
        <v>97</v>
      </c>
      <c r="D14">
        <v>687</v>
      </c>
      <c r="E14">
        <v>75</v>
      </c>
      <c r="F14">
        <v>87</v>
      </c>
      <c r="G14">
        <v>88</v>
      </c>
      <c r="H14">
        <v>33</v>
      </c>
      <c r="I14">
        <v>2</v>
      </c>
      <c r="J14">
        <f>SUM(A14:I14)</f>
        <v>1081</v>
      </c>
      <c r="K14">
        <f>AVERAGE(A14:J14)</f>
        <v>240.22222222222223</v>
      </c>
    </row>
    <row r="15" spans="1:11" x14ac:dyDescent="0.25">
      <c r="A15">
        <v>13</v>
      </c>
      <c r="B15" t="s">
        <v>58</v>
      </c>
      <c r="C15">
        <v>79</v>
      </c>
      <c r="D15">
        <v>958</v>
      </c>
      <c r="E15">
        <v>55</v>
      </c>
      <c r="F15">
        <v>89</v>
      </c>
      <c r="G15">
        <v>88</v>
      </c>
      <c r="H15">
        <v>33</v>
      </c>
      <c r="I15">
        <v>2</v>
      </c>
      <c r="J15">
        <f>SUM(A15:I15)</f>
        <v>1317</v>
      </c>
      <c r="K15">
        <f>AVERAGE(A15:J15)</f>
        <v>292.66666666666669</v>
      </c>
    </row>
    <row r="16" spans="1:11" x14ac:dyDescent="0.25">
      <c r="A16">
        <v>14</v>
      </c>
      <c r="B16" t="s">
        <v>59</v>
      </c>
      <c r="C16">
        <v>85</v>
      </c>
      <c r="D16">
        <v>55</v>
      </c>
      <c r="E16">
        <v>77</v>
      </c>
      <c r="F16">
        <v>58</v>
      </c>
      <c r="G16">
        <v>88</v>
      </c>
      <c r="H16">
        <v>33</v>
      </c>
      <c r="I16">
        <v>2</v>
      </c>
      <c r="J16">
        <f>SUM(A16:I16)</f>
        <v>412</v>
      </c>
      <c r="K16">
        <f>AVERAGE(A16:J16)</f>
        <v>91.555555555555557</v>
      </c>
    </row>
    <row r="17" spans="1:11" x14ac:dyDescent="0.25">
      <c r="A17">
        <v>15</v>
      </c>
      <c r="B17" t="s">
        <v>60</v>
      </c>
      <c r="C17">
        <v>6</v>
      </c>
      <c r="D17">
        <v>59</v>
      </c>
      <c r="E17">
        <v>99</v>
      </c>
      <c r="F17">
        <v>69</v>
      </c>
      <c r="G17">
        <v>88</v>
      </c>
      <c r="H17">
        <v>3</v>
      </c>
      <c r="I17">
        <v>2</v>
      </c>
      <c r="J17">
        <f>SUM(A17:I17)</f>
        <v>341</v>
      </c>
      <c r="K17">
        <f>AVERAGE(A17:J17)</f>
        <v>75.777777777777771</v>
      </c>
    </row>
    <row r="18" spans="1:11" x14ac:dyDescent="0.25">
      <c r="A18">
        <v>16</v>
      </c>
      <c r="B18" t="s">
        <v>61</v>
      </c>
      <c r="C18">
        <v>96</v>
      </c>
      <c r="D18">
        <v>58</v>
      </c>
      <c r="E18">
        <v>66</v>
      </c>
      <c r="F18">
        <v>36</v>
      </c>
      <c r="G18">
        <v>88</v>
      </c>
      <c r="J18">
        <f>SUM(A18:I18)</f>
        <v>360</v>
      </c>
      <c r="K18">
        <f>AVERAGE(A18:J18)</f>
        <v>102.85714285714286</v>
      </c>
    </row>
    <row r="19" spans="1:11" x14ac:dyDescent="0.25">
      <c r="A19">
        <v>17</v>
      </c>
      <c r="B19" t="s">
        <v>62</v>
      </c>
      <c r="C19">
        <v>85</v>
      </c>
      <c r="D19">
        <v>59</v>
      </c>
      <c r="E19">
        <v>55</v>
      </c>
      <c r="F19">
        <v>51</v>
      </c>
      <c r="G19">
        <v>88</v>
      </c>
      <c r="H19">
        <v>74</v>
      </c>
      <c r="I19">
        <v>2</v>
      </c>
      <c r="J19">
        <f>SUM(A19:I19)</f>
        <v>431</v>
      </c>
      <c r="K19">
        <f>AVERAGE(A19:J19)</f>
        <v>95.777777777777771</v>
      </c>
    </row>
    <row r="20" spans="1:11" x14ac:dyDescent="0.25">
      <c r="A20">
        <v>18</v>
      </c>
      <c r="B20" t="s">
        <v>63</v>
      </c>
      <c r="C20">
        <v>48</v>
      </c>
      <c r="D20">
        <v>47</v>
      </c>
      <c r="E20">
        <v>69</v>
      </c>
      <c r="G20">
        <v>88</v>
      </c>
      <c r="H20">
        <v>47</v>
      </c>
      <c r="I20">
        <v>2</v>
      </c>
      <c r="J20">
        <f>SUM(A20:I20)</f>
        <v>319</v>
      </c>
      <c r="K20">
        <f>AVERAGE(A20:J20)</f>
        <v>79.75</v>
      </c>
    </row>
    <row r="21" spans="1:11" x14ac:dyDescent="0.25">
      <c r="A21">
        <v>19</v>
      </c>
      <c r="B21" t="s">
        <v>64</v>
      </c>
      <c r="C21">
        <v>75</v>
      </c>
      <c r="D21">
        <v>58</v>
      </c>
      <c r="E21">
        <v>98</v>
      </c>
      <c r="F21">
        <v>33</v>
      </c>
      <c r="G21">
        <v>888</v>
      </c>
      <c r="H21">
        <v>744</v>
      </c>
      <c r="I21">
        <v>2</v>
      </c>
      <c r="J21">
        <f>SUM(A21:I21)</f>
        <v>1917</v>
      </c>
      <c r="K21">
        <f>AVERAGE(A21:J21)</f>
        <v>426</v>
      </c>
    </row>
    <row r="22" spans="1:11" x14ac:dyDescent="0.25">
      <c r="A22">
        <v>20</v>
      </c>
      <c r="B22" t="s">
        <v>66</v>
      </c>
      <c r="C22">
        <v>96</v>
      </c>
      <c r="D22">
        <v>69</v>
      </c>
      <c r="E22">
        <v>58</v>
      </c>
      <c r="F22">
        <v>44</v>
      </c>
      <c r="H22">
        <v>74</v>
      </c>
      <c r="I22">
        <v>2</v>
      </c>
      <c r="J22">
        <f>SUM(A22:I22)</f>
        <v>363</v>
      </c>
      <c r="K22">
        <f>AVERAGE(A22:J22)</f>
        <v>90.75</v>
      </c>
    </row>
    <row r="23" spans="1:11" x14ac:dyDescent="0.25">
      <c r="A23">
        <v>21</v>
      </c>
      <c r="B23" t="s">
        <v>65</v>
      </c>
      <c r="C23">
        <v>85</v>
      </c>
      <c r="D23">
        <v>47</v>
      </c>
      <c r="E23">
        <v>47</v>
      </c>
      <c r="F23">
        <v>87</v>
      </c>
      <c r="G23">
        <v>88</v>
      </c>
      <c r="H23">
        <v>47</v>
      </c>
      <c r="J23">
        <f>SUM(A23:I23)</f>
        <v>422</v>
      </c>
      <c r="K23">
        <f>AVERAGE(A23:J23)</f>
        <v>105.5</v>
      </c>
    </row>
    <row r="24" spans="1:11" x14ac:dyDescent="0.25">
      <c r="A24">
        <v>22</v>
      </c>
      <c r="B24" t="s">
        <v>67</v>
      </c>
      <c r="C24">
        <v>74</v>
      </c>
      <c r="D24">
        <v>89</v>
      </c>
      <c r="E24">
        <v>58</v>
      </c>
      <c r="F24">
        <v>97</v>
      </c>
      <c r="G24">
        <v>88</v>
      </c>
      <c r="H24">
        <v>47</v>
      </c>
      <c r="I24">
        <v>2</v>
      </c>
      <c r="J24">
        <f>SUM(A24:I24)</f>
        <v>477</v>
      </c>
      <c r="K24">
        <f>AVERAGE(A24:J24)</f>
        <v>106</v>
      </c>
    </row>
    <row r="25" spans="1:11" x14ac:dyDescent="0.25">
      <c r="A25">
        <v>23</v>
      </c>
      <c r="B25" t="s">
        <v>68</v>
      </c>
      <c r="C25">
        <v>589</v>
      </c>
      <c r="D25">
        <v>96</v>
      </c>
      <c r="E25">
        <v>96</v>
      </c>
      <c r="F25">
        <v>56</v>
      </c>
      <c r="G25">
        <v>88</v>
      </c>
      <c r="H25">
        <v>47</v>
      </c>
      <c r="I25">
        <v>2</v>
      </c>
      <c r="J25">
        <f>SUM(A25:I25)</f>
        <v>997</v>
      </c>
      <c r="K25">
        <f>AVERAGE(A25:J25)</f>
        <v>221.55555555555554</v>
      </c>
    </row>
    <row r="26" spans="1:11" x14ac:dyDescent="0.25">
      <c r="A26">
        <v>24</v>
      </c>
      <c r="B26" t="s">
        <v>69</v>
      </c>
      <c r="C26">
        <v>86</v>
      </c>
      <c r="D26">
        <v>47</v>
      </c>
      <c r="E26">
        <v>54</v>
      </c>
      <c r="F26">
        <v>68</v>
      </c>
      <c r="G26">
        <v>88</v>
      </c>
      <c r="H26">
        <v>47</v>
      </c>
      <c r="I26">
        <v>2</v>
      </c>
      <c r="J26">
        <f>SUM(A26:I26)</f>
        <v>416</v>
      </c>
      <c r="K26">
        <f>AVERAGE(A26:J26)</f>
        <v>92.444444444444443</v>
      </c>
    </row>
    <row r="27" spans="1:11" x14ac:dyDescent="0.25">
      <c r="A27">
        <v>25</v>
      </c>
      <c r="B27" t="s">
        <v>70</v>
      </c>
      <c r="C27">
        <v>74</v>
      </c>
      <c r="D27">
        <v>585</v>
      </c>
      <c r="E27">
        <v>85</v>
      </c>
      <c r="F27">
        <v>88</v>
      </c>
      <c r="G27">
        <v>88</v>
      </c>
      <c r="H27">
        <v>47</v>
      </c>
      <c r="J27">
        <f>SUM(A27:I27)</f>
        <v>992</v>
      </c>
      <c r="K27">
        <f>AVERAGE(A27:J27)</f>
        <v>248</v>
      </c>
    </row>
    <row r="28" spans="1:11" x14ac:dyDescent="0.25">
      <c r="A28">
        <v>26</v>
      </c>
      <c r="B28" t="s">
        <v>71</v>
      </c>
      <c r="C28">
        <v>59</v>
      </c>
      <c r="D28">
        <v>96</v>
      </c>
      <c r="E28">
        <v>58</v>
      </c>
      <c r="F28">
        <v>55</v>
      </c>
      <c r="G28">
        <v>88</v>
      </c>
      <c r="H28">
        <v>74</v>
      </c>
      <c r="I28">
        <v>2</v>
      </c>
      <c r="J28">
        <f>SUM(A28:I28)</f>
        <v>458</v>
      </c>
      <c r="K28">
        <f>AVERAGE(A28:J28)</f>
        <v>101.77777777777777</v>
      </c>
    </row>
    <row r="29" spans="1:11" x14ac:dyDescent="0.25">
      <c r="A29">
        <v>27</v>
      </c>
      <c r="B29" t="s">
        <v>72</v>
      </c>
      <c r="C29">
        <v>87</v>
      </c>
      <c r="D29">
        <v>98</v>
      </c>
      <c r="E29">
        <v>55</v>
      </c>
      <c r="F29">
        <v>25</v>
      </c>
      <c r="G29">
        <v>8</v>
      </c>
      <c r="H29">
        <v>55</v>
      </c>
      <c r="I29">
        <v>2</v>
      </c>
      <c r="J29">
        <f>SUM(A29:I29)</f>
        <v>357</v>
      </c>
      <c r="K29">
        <f>AVERAGE(A29:J29)</f>
        <v>79.333333333333329</v>
      </c>
    </row>
    <row r="30" spans="1:11" x14ac:dyDescent="0.25">
      <c r="H30">
        <v>2</v>
      </c>
    </row>
  </sheetData>
  <autoFilter ref="A3:J29"/>
  <sortState ref="A3:J29">
    <sortCondition ref="J3:J29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2" sqref="A2"/>
    </sheetView>
  </sheetViews>
  <sheetFormatPr defaultRowHeight="16.5" x14ac:dyDescent="0.25"/>
  <sheetData>
    <row r="1" spans="1:9" x14ac:dyDescent="0.25">
      <c r="A1" t="s">
        <v>9</v>
      </c>
    </row>
    <row r="2" spans="1:9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</row>
    <row r="3" spans="1:9" x14ac:dyDescent="0.25">
      <c r="A3">
        <v>1</v>
      </c>
      <c r="B3" t="s">
        <v>19</v>
      </c>
      <c r="C3">
        <f>VLOOKUP($A3,工作表1!$A:$I,4,0)</f>
        <v>57</v>
      </c>
      <c r="D3">
        <f>VLOOKUP($A3,工作表1!$A:$I,5,0)</f>
        <v>69</v>
      </c>
      <c r="E3">
        <f>VLOOKUP($A3,工作表1!$A:$I,6,0)</f>
        <v>98</v>
      </c>
      <c r="F3">
        <f t="shared" ref="F3:F28" si="0">C3*5+D3*3+E3*2</f>
        <v>688</v>
      </c>
      <c r="G3">
        <f t="shared" ref="G3:G28" si="1">F3/10</f>
        <v>68.8</v>
      </c>
      <c r="H3" t="e">
        <f>VLOOKUP($A3,工作表1!$A:$I,12,0)</f>
        <v>#REF!</v>
      </c>
      <c r="I3">
        <v>5</v>
      </c>
    </row>
    <row r="4" spans="1:9" x14ac:dyDescent="0.25">
      <c r="A4">
        <v>2</v>
      </c>
      <c r="B4" t="s">
        <v>20</v>
      </c>
      <c r="C4">
        <f>VLOOKUP($A4,工作表1!$A:$I,4,0)</f>
        <v>695</v>
      </c>
      <c r="D4">
        <f>VLOOKUP($A4,工作表1!$A:$I,5,0)</f>
        <v>58</v>
      </c>
      <c r="E4">
        <f>VLOOKUP($A4,工作表1!$A:$I,6,0)</f>
        <v>588</v>
      </c>
      <c r="F4">
        <f t="shared" si="0"/>
        <v>4825</v>
      </c>
      <c r="G4">
        <f t="shared" si="1"/>
        <v>482.5</v>
      </c>
      <c r="H4" t="e">
        <f>VLOOKUP($A4,工作表1!$A:$I,12,0)</f>
        <v>#REF!</v>
      </c>
      <c r="I4">
        <v>6</v>
      </c>
    </row>
    <row r="5" spans="1:9" x14ac:dyDescent="0.25">
      <c r="A5">
        <v>3</v>
      </c>
      <c r="B5" t="s">
        <v>21</v>
      </c>
      <c r="C5">
        <f>VLOOKUP($A5,工作表1!$A:$I,4,0)</f>
        <v>84</v>
      </c>
      <c r="D5">
        <f>VLOOKUP($A5,工作表1!$A:$I,5,0)</f>
        <v>99</v>
      </c>
      <c r="E5">
        <f>VLOOKUP($A5,工作表1!$A:$I,6,0)</f>
        <v>999</v>
      </c>
      <c r="F5">
        <f t="shared" si="0"/>
        <v>2715</v>
      </c>
      <c r="G5">
        <f t="shared" si="1"/>
        <v>271.5</v>
      </c>
      <c r="H5" t="e">
        <f>VLOOKUP($A5,工作表1!$A:$I,12,0)</f>
        <v>#REF!</v>
      </c>
      <c r="I5">
        <v>1</v>
      </c>
    </row>
    <row r="6" spans="1:9" x14ac:dyDescent="0.25">
      <c r="A6">
        <v>4</v>
      </c>
      <c r="B6" t="s">
        <v>22</v>
      </c>
      <c r="C6">
        <f>VLOOKUP($A6,工作表1!$A:$I,4,0)</f>
        <v>75</v>
      </c>
      <c r="D6">
        <f>VLOOKUP($A6,工作表1!$A:$I,5,0)</f>
        <v>58</v>
      </c>
      <c r="E6">
        <f>VLOOKUP($A6,工作表1!$A:$I,6,0)</f>
        <v>52</v>
      </c>
      <c r="F6">
        <f t="shared" si="0"/>
        <v>653</v>
      </c>
      <c r="G6">
        <f t="shared" si="1"/>
        <v>65.3</v>
      </c>
      <c r="H6" t="e">
        <f>VLOOKUP($A6,工作表1!$A:$I,12,0)</f>
        <v>#REF!</v>
      </c>
      <c r="I6">
        <v>22</v>
      </c>
    </row>
    <row r="7" spans="1:9" x14ac:dyDescent="0.25">
      <c r="A7">
        <v>5</v>
      </c>
      <c r="B7" t="s">
        <v>23</v>
      </c>
      <c r="C7">
        <f>VLOOKUP($A7,工作表1!$A:$I,4,0)</f>
        <v>0.95</v>
      </c>
      <c r="D7">
        <f>VLOOKUP($A7,工作表1!$A:$I,5,0)</f>
        <v>47</v>
      </c>
      <c r="E7">
        <f>VLOOKUP($A7,工作表1!$A:$I,6,0)</f>
        <v>36</v>
      </c>
      <c r="F7">
        <f t="shared" si="0"/>
        <v>217.75</v>
      </c>
      <c r="G7">
        <f t="shared" si="1"/>
        <v>21.774999999999999</v>
      </c>
      <c r="H7" t="e">
        <f>VLOOKUP($A7,工作表1!$A:$I,12,0)</f>
        <v>#REF!</v>
      </c>
      <c r="I7">
        <v>18</v>
      </c>
    </row>
    <row r="8" spans="1:9" x14ac:dyDescent="0.25">
      <c r="A8">
        <v>6</v>
      </c>
      <c r="B8" t="s">
        <v>24</v>
      </c>
      <c r="C8">
        <f>VLOOKUP($A8,工作表1!$A:$I,4,0)</f>
        <v>62</v>
      </c>
      <c r="D8">
        <f>VLOOKUP($A8,工作表1!$A:$I,5,0)</f>
        <v>56</v>
      </c>
      <c r="E8">
        <f>VLOOKUP($A8,工作表1!$A:$I,6,0)</f>
        <v>25</v>
      </c>
      <c r="F8">
        <f t="shared" si="0"/>
        <v>528</v>
      </c>
      <c r="G8">
        <f t="shared" si="1"/>
        <v>52.8</v>
      </c>
      <c r="H8" t="e">
        <f>VLOOKUP($A8,工作表1!$A:$I,12,0)</f>
        <v>#REF!</v>
      </c>
      <c r="I8">
        <v>7</v>
      </c>
    </row>
    <row r="9" spans="1:9" x14ac:dyDescent="0.25">
      <c r="A9">
        <v>7</v>
      </c>
      <c r="B9" t="s">
        <v>25</v>
      </c>
      <c r="C9">
        <f>VLOOKUP($A9,工作表1!$A:$I,4,0)</f>
        <v>15</v>
      </c>
      <c r="D9">
        <f>VLOOKUP($A9,工作表1!$A:$I,5,0)</f>
        <v>0</v>
      </c>
      <c r="E9">
        <f>VLOOKUP($A9,工作表1!$A:$I,6,0)</f>
        <v>14</v>
      </c>
      <c r="F9">
        <f t="shared" si="0"/>
        <v>103</v>
      </c>
      <c r="G9">
        <f t="shared" si="1"/>
        <v>10.3</v>
      </c>
      <c r="H9" t="e">
        <f>VLOOKUP($A9,工作表1!$A:$I,12,0)</f>
        <v>#REF!</v>
      </c>
      <c r="I9">
        <v>26</v>
      </c>
    </row>
    <row r="10" spans="1:9" x14ac:dyDescent="0.25">
      <c r="A10">
        <v>8</v>
      </c>
      <c r="B10" t="s">
        <v>26</v>
      </c>
      <c r="C10">
        <f>VLOOKUP($A10,工作表1!$A:$I,4,0)</f>
        <v>78</v>
      </c>
      <c r="D10">
        <f>VLOOKUP($A10,工作表1!$A:$I,5,0)</f>
        <v>45</v>
      </c>
      <c r="E10">
        <f>VLOOKUP($A10,工作表1!$A:$I,6,0)</f>
        <v>54</v>
      </c>
      <c r="F10">
        <f t="shared" si="0"/>
        <v>633</v>
      </c>
      <c r="G10">
        <f t="shared" si="1"/>
        <v>63.3</v>
      </c>
      <c r="H10" t="e">
        <f>VLOOKUP($A10,工作表1!$A:$I,12,0)</f>
        <v>#REF!</v>
      </c>
      <c r="I10">
        <v>25</v>
      </c>
    </row>
    <row r="11" spans="1:9" x14ac:dyDescent="0.25">
      <c r="A11">
        <v>9</v>
      </c>
      <c r="B11" t="s">
        <v>27</v>
      </c>
      <c r="C11">
        <f>VLOOKUP($A11,工作表1!$A:$I,4,0)</f>
        <v>98</v>
      </c>
      <c r="D11">
        <f>VLOOKUP($A11,工作表1!$A:$I,5,0)</f>
        <v>56</v>
      </c>
      <c r="E11">
        <f>VLOOKUP($A11,工作表1!$A:$I,6,0)</f>
        <v>65</v>
      </c>
      <c r="F11">
        <f t="shared" si="0"/>
        <v>788</v>
      </c>
      <c r="G11">
        <f t="shared" si="1"/>
        <v>78.8</v>
      </c>
      <c r="H11" t="e">
        <f>VLOOKUP($A11,工作表1!$A:$I,12,0)</f>
        <v>#REF!</v>
      </c>
      <c r="I11">
        <v>24</v>
      </c>
    </row>
    <row r="12" spans="1:9" x14ac:dyDescent="0.25">
      <c r="A12">
        <v>10</v>
      </c>
      <c r="B12" t="s">
        <v>28</v>
      </c>
      <c r="C12">
        <f>VLOOKUP($A12,工作表1!$A:$I,4,0)</f>
        <v>45</v>
      </c>
      <c r="D12">
        <f>VLOOKUP($A12,工作表1!$A:$I,5,0)</f>
        <v>25</v>
      </c>
      <c r="E12">
        <f>VLOOKUP($A12,工作表1!$A:$I,6,0)</f>
        <v>36</v>
      </c>
      <c r="F12">
        <f t="shared" si="0"/>
        <v>372</v>
      </c>
      <c r="G12">
        <f t="shared" si="1"/>
        <v>37.200000000000003</v>
      </c>
      <c r="H12" t="e">
        <f>VLOOKUP($A12,工作表1!$A:$I,12,0)</f>
        <v>#REF!</v>
      </c>
      <c r="I12">
        <v>23</v>
      </c>
    </row>
    <row r="13" spans="1:9" x14ac:dyDescent="0.25">
      <c r="A13">
        <v>11</v>
      </c>
      <c r="B13" t="s">
        <v>29</v>
      </c>
      <c r="C13">
        <f>VLOOKUP($A13,工作表1!$A:$I,4,0)</f>
        <v>59</v>
      </c>
      <c r="D13">
        <f>VLOOKUP($A13,工作表1!$A:$I,5,0)</f>
        <v>86</v>
      </c>
      <c r="E13">
        <f>VLOOKUP($A13,工作表1!$A:$I,6,0)</f>
        <v>98</v>
      </c>
      <c r="F13">
        <f t="shared" si="0"/>
        <v>749</v>
      </c>
      <c r="G13">
        <f t="shared" si="1"/>
        <v>74.900000000000006</v>
      </c>
      <c r="H13" t="e">
        <f>VLOOKUP($A13,工作表1!$A:$I,12,0)</f>
        <v>#REF!</v>
      </c>
      <c r="I13">
        <v>3</v>
      </c>
    </row>
    <row r="14" spans="1:9" x14ac:dyDescent="0.25">
      <c r="A14">
        <v>12</v>
      </c>
      <c r="B14" t="s">
        <v>30</v>
      </c>
      <c r="C14">
        <f>VLOOKUP($A14,工作表1!$A:$I,4,0)</f>
        <v>687</v>
      </c>
      <c r="D14">
        <f>VLOOKUP($A14,工作表1!$A:$I,5,0)</f>
        <v>75</v>
      </c>
      <c r="E14">
        <f>VLOOKUP($A14,工作表1!$A:$I,6,0)</f>
        <v>87</v>
      </c>
      <c r="F14">
        <f t="shared" si="0"/>
        <v>3834</v>
      </c>
      <c r="G14">
        <f t="shared" si="1"/>
        <v>383.4</v>
      </c>
      <c r="H14" t="e">
        <f>VLOOKUP($A14,工作表1!$A:$I,12,0)</f>
        <v>#REF!</v>
      </c>
      <c r="I14">
        <v>2</v>
      </c>
    </row>
    <row r="15" spans="1:9" x14ac:dyDescent="0.25">
      <c r="A15">
        <v>13</v>
      </c>
      <c r="B15" t="s">
        <v>31</v>
      </c>
      <c r="C15">
        <f>VLOOKUP($A15,工作表1!$A:$I,4,0)</f>
        <v>958</v>
      </c>
      <c r="D15">
        <f>VLOOKUP($A15,工作表1!$A:$I,5,0)</f>
        <v>55</v>
      </c>
      <c r="E15">
        <f>VLOOKUP($A15,工作表1!$A:$I,6,0)</f>
        <v>89</v>
      </c>
      <c r="F15">
        <f t="shared" si="0"/>
        <v>5133</v>
      </c>
      <c r="G15">
        <f t="shared" si="1"/>
        <v>513.29999999999995</v>
      </c>
      <c r="H15" t="e">
        <f>VLOOKUP($A15,工作表1!$A:$I,12,0)</f>
        <v>#REF!</v>
      </c>
      <c r="I15">
        <v>17</v>
      </c>
    </row>
    <row r="16" spans="1:9" x14ac:dyDescent="0.25">
      <c r="A16">
        <v>14</v>
      </c>
      <c r="B16" t="s">
        <v>32</v>
      </c>
      <c r="C16">
        <f>VLOOKUP($A16,工作表1!$A:$I,4,0)</f>
        <v>55</v>
      </c>
      <c r="D16">
        <f>VLOOKUP($A16,工作表1!$A:$I,5,0)</f>
        <v>77</v>
      </c>
      <c r="E16">
        <f>VLOOKUP($A16,工作表1!$A:$I,6,0)</f>
        <v>58</v>
      </c>
      <c r="F16">
        <f t="shared" si="0"/>
        <v>622</v>
      </c>
      <c r="G16">
        <f t="shared" si="1"/>
        <v>62.2</v>
      </c>
      <c r="H16" t="e">
        <f>VLOOKUP($A16,工作表1!$A:$I,12,0)</f>
        <v>#REF!</v>
      </c>
      <c r="I16">
        <v>12</v>
      </c>
    </row>
    <row r="17" spans="1:9" x14ac:dyDescent="0.25">
      <c r="A17">
        <v>15</v>
      </c>
      <c r="B17" t="s">
        <v>33</v>
      </c>
      <c r="C17">
        <f>VLOOKUP($A17,工作表1!$A:$I,4,0)</f>
        <v>59</v>
      </c>
      <c r="D17">
        <f>VLOOKUP($A17,工作表1!$A:$I,5,0)</f>
        <v>99</v>
      </c>
      <c r="E17">
        <f>VLOOKUP($A17,工作表1!$A:$I,6,0)</f>
        <v>69</v>
      </c>
      <c r="F17">
        <f t="shared" si="0"/>
        <v>730</v>
      </c>
      <c r="G17">
        <f t="shared" si="1"/>
        <v>73</v>
      </c>
      <c r="H17" t="e">
        <f>VLOOKUP($A17,工作表1!$A:$I,12,0)</f>
        <v>#REF!</v>
      </c>
      <c r="I17">
        <v>10</v>
      </c>
    </row>
    <row r="18" spans="1:9" x14ac:dyDescent="0.25">
      <c r="A18">
        <v>16</v>
      </c>
      <c r="B18" t="s">
        <v>34</v>
      </c>
      <c r="C18">
        <f>VLOOKUP($A18,工作表1!$A:$I,4,0)</f>
        <v>58</v>
      </c>
      <c r="D18">
        <f>VLOOKUP($A18,工作表1!$A:$I,5,0)</f>
        <v>66</v>
      </c>
      <c r="E18">
        <f>VLOOKUP($A18,工作表1!$A:$I,6,0)</f>
        <v>36</v>
      </c>
      <c r="F18">
        <f t="shared" si="0"/>
        <v>560</v>
      </c>
      <c r="G18">
        <f t="shared" si="1"/>
        <v>56</v>
      </c>
      <c r="H18" t="e">
        <f>VLOOKUP($A18,工作表1!$A:$I,12,0)</f>
        <v>#REF!</v>
      </c>
      <c r="I18">
        <v>9</v>
      </c>
    </row>
    <row r="19" spans="1:9" x14ac:dyDescent="0.25">
      <c r="A19">
        <v>17</v>
      </c>
      <c r="B19" t="s">
        <v>35</v>
      </c>
      <c r="C19">
        <f>VLOOKUP($A19,工作表1!$A:$I,4,0)</f>
        <v>59</v>
      </c>
      <c r="D19">
        <f>VLOOKUP($A19,工作表1!$A:$I,5,0)</f>
        <v>55</v>
      </c>
      <c r="E19">
        <f>VLOOKUP($A19,工作表1!$A:$I,6,0)</f>
        <v>51</v>
      </c>
      <c r="F19">
        <f t="shared" si="0"/>
        <v>562</v>
      </c>
      <c r="G19">
        <f t="shared" si="1"/>
        <v>56.2</v>
      </c>
      <c r="H19" t="e">
        <f>VLOOKUP($A19,工作表1!$A:$I,12,0)</f>
        <v>#REF!</v>
      </c>
      <c r="I19">
        <v>15</v>
      </c>
    </row>
    <row r="20" spans="1:9" x14ac:dyDescent="0.25">
      <c r="A20">
        <v>18</v>
      </c>
      <c r="B20" t="s">
        <v>36</v>
      </c>
      <c r="C20">
        <f>VLOOKUP($A20,工作表1!$A:$I,4,0)</f>
        <v>47</v>
      </c>
      <c r="D20">
        <f>VLOOKUP($A20,工作表1!$A:$I,5,0)</f>
        <v>69</v>
      </c>
      <c r="E20">
        <f>VLOOKUP($A20,工作表1!$A:$I,6,0)</f>
        <v>0</v>
      </c>
      <c r="F20">
        <f t="shared" si="0"/>
        <v>442</v>
      </c>
      <c r="G20">
        <f t="shared" si="1"/>
        <v>44.2</v>
      </c>
      <c r="H20" t="e">
        <f>VLOOKUP($A20,工作表1!$A:$I,12,0)</f>
        <v>#REF!</v>
      </c>
      <c r="I20">
        <v>4</v>
      </c>
    </row>
    <row r="21" spans="1:9" x14ac:dyDescent="0.25">
      <c r="A21">
        <v>19</v>
      </c>
      <c r="B21" t="s">
        <v>37</v>
      </c>
      <c r="C21">
        <f>VLOOKUP($A21,工作表1!$A:$I,4,0)</f>
        <v>58</v>
      </c>
      <c r="D21">
        <f>VLOOKUP($A21,工作表1!$A:$I,5,0)</f>
        <v>98</v>
      </c>
      <c r="E21">
        <f>VLOOKUP($A21,工作表1!$A:$I,6,0)</f>
        <v>33</v>
      </c>
      <c r="F21">
        <f t="shared" si="0"/>
        <v>650</v>
      </c>
      <c r="G21">
        <f t="shared" si="1"/>
        <v>65</v>
      </c>
      <c r="H21" t="e">
        <f>VLOOKUP($A21,工作表1!$A:$I,12,0)</f>
        <v>#REF!</v>
      </c>
      <c r="I21">
        <v>19</v>
      </c>
    </row>
    <row r="22" spans="1:9" x14ac:dyDescent="0.25">
      <c r="A22">
        <v>20</v>
      </c>
      <c r="B22" t="s">
        <v>38</v>
      </c>
      <c r="C22">
        <f>VLOOKUP($A22,工作表1!$A:$I,4,0)</f>
        <v>69</v>
      </c>
      <c r="D22">
        <f>VLOOKUP($A22,工作表1!$A:$I,5,0)</f>
        <v>58</v>
      </c>
      <c r="E22">
        <f>VLOOKUP($A22,工作表1!$A:$I,6,0)</f>
        <v>44</v>
      </c>
      <c r="F22">
        <f t="shared" si="0"/>
        <v>607</v>
      </c>
      <c r="G22">
        <f t="shared" si="1"/>
        <v>60.7</v>
      </c>
      <c r="H22" t="e">
        <f>VLOOKUP($A22,工作表1!$A:$I,12,0)</f>
        <v>#REF!</v>
      </c>
      <c r="I22">
        <v>11</v>
      </c>
    </row>
    <row r="23" spans="1:9" x14ac:dyDescent="0.25">
      <c r="A23">
        <v>21</v>
      </c>
      <c r="B23" t="s">
        <v>39</v>
      </c>
      <c r="C23">
        <f>VLOOKUP($A23,工作表1!$A:$I,4,0)</f>
        <v>47</v>
      </c>
      <c r="D23">
        <f>VLOOKUP($A23,工作表1!$A:$I,5,0)</f>
        <v>47</v>
      </c>
      <c r="E23">
        <f>VLOOKUP($A23,工作表1!$A:$I,6,0)</f>
        <v>87</v>
      </c>
      <c r="F23">
        <f t="shared" si="0"/>
        <v>550</v>
      </c>
      <c r="G23">
        <f t="shared" si="1"/>
        <v>55</v>
      </c>
      <c r="H23" t="e">
        <f>VLOOKUP($A23,工作表1!$A:$I,12,0)</f>
        <v>#REF!</v>
      </c>
      <c r="I23">
        <v>14</v>
      </c>
    </row>
    <row r="24" spans="1:9" x14ac:dyDescent="0.25">
      <c r="A24">
        <v>22</v>
      </c>
      <c r="B24" t="s">
        <v>40</v>
      </c>
      <c r="C24">
        <f>VLOOKUP($A24,工作表1!$A:$I,4,0)</f>
        <v>89</v>
      </c>
      <c r="D24">
        <f>VLOOKUP($A24,工作表1!$A:$I,5,0)</f>
        <v>58</v>
      </c>
      <c r="E24">
        <f>VLOOKUP($A24,工作表1!$A:$I,6,0)</f>
        <v>97</v>
      </c>
      <c r="F24">
        <f t="shared" si="0"/>
        <v>813</v>
      </c>
      <c r="G24">
        <f t="shared" si="1"/>
        <v>81.3</v>
      </c>
      <c r="H24" t="e">
        <f>VLOOKUP($A24,工作表1!$A:$I,12,0)</f>
        <v>#REF!</v>
      </c>
      <c r="I24">
        <v>20</v>
      </c>
    </row>
    <row r="25" spans="1:9" x14ac:dyDescent="0.25">
      <c r="A25">
        <v>23</v>
      </c>
      <c r="B25" t="s">
        <v>41</v>
      </c>
      <c r="C25">
        <f>VLOOKUP($A25,工作表1!$A:$I,4,0)</f>
        <v>96</v>
      </c>
      <c r="D25">
        <f>VLOOKUP($A25,工作表1!$A:$I,5,0)</f>
        <v>96</v>
      </c>
      <c r="E25">
        <f>VLOOKUP($A25,工作表1!$A:$I,6,0)</f>
        <v>56</v>
      </c>
      <c r="F25">
        <f t="shared" si="0"/>
        <v>880</v>
      </c>
      <c r="G25">
        <f t="shared" si="1"/>
        <v>88</v>
      </c>
      <c r="H25" t="e">
        <f>VLOOKUP($A25,工作表1!$A:$I,12,0)</f>
        <v>#REF!</v>
      </c>
      <c r="I25">
        <v>16</v>
      </c>
    </row>
    <row r="26" spans="1:9" x14ac:dyDescent="0.25">
      <c r="A26">
        <v>24</v>
      </c>
      <c r="B26" t="s">
        <v>42</v>
      </c>
      <c r="C26">
        <f>VLOOKUP($A26,工作表1!$A:$I,4,0)</f>
        <v>47</v>
      </c>
      <c r="D26">
        <f>VLOOKUP($A26,工作表1!$A:$I,5,0)</f>
        <v>54</v>
      </c>
      <c r="E26">
        <f>VLOOKUP($A26,工作表1!$A:$I,6,0)</f>
        <v>68</v>
      </c>
      <c r="F26">
        <f t="shared" si="0"/>
        <v>533</v>
      </c>
      <c r="G26">
        <f t="shared" si="1"/>
        <v>53.3</v>
      </c>
      <c r="H26" t="e">
        <f>VLOOKUP($A26,工作表1!$A:$I,12,0)</f>
        <v>#REF!</v>
      </c>
      <c r="I26">
        <v>8</v>
      </c>
    </row>
    <row r="27" spans="1:9" x14ac:dyDescent="0.25">
      <c r="A27">
        <v>25</v>
      </c>
      <c r="B27" t="s">
        <v>43</v>
      </c>
      <c r="C27">
        <f>VLOOKUP($A27,工作表1!$A:$I,4,0)</f>
        <v>585</v>
      </c>
      <c r="D27">
        <f>VLOOKUP($A27,工作表1!$A:$I,5,0)</f>
        <v>85</v>
      </c>
      <c r="E27">
        <f>VLOOKUP($A27,工作表1!$A:$I,6,0)</f>
        <v>88</v>
      </c>
      <c r="F27">
        <f t="shared" si="0"/>
        <v>3356</v>
      </c>
      <c r="G27">
        <f t="shared" si="1"/>
        <v>335.6</v>
      </c>
      <c r="H27" t="e">
        <f>VLOOKUP($A27,工作表1!$A:$I,12,0)</f>
        <v>#REF!</v>
      </c>
      <c r="I27">
        <v>21</v>
      </c>
    </row>
    <row r="28" spans="1:9" x14ac:dyDescent="0.25">
      <c r="A28">
        <v>26</v>
      </c>
      <c r="B28" t="s">
        <v>44</v>
      </c>
      <c r="C28">
        <f>VLOOKUP($A28,工作表1!$A:$I,4,0)</f>
        <v>96</v>
      </c>
      <c r="D28">
        <f>VLOOKUP($A28,工作表1!$A:$I,5,0)</f>
        <v>58</v>
      </c>
      <c r="E28">
        <f>VLOOKUP($A28,工作表1!$A:$I,6,0)</f>
        <v>55</v>
      </c>
      <c r="F28">
        <f t="shared" si="0"/>
        <v>764</v>
      </c>
      <c r="G28">
        <f t="shared" si="1"/>
        <v>76.400000000000006</v>
      </c>
      <c r="H28" t="e">
        <f>VLOOKUP($A28,工作表1!$A:$I,12,0)</f>
        <v>#REF!</v>
      </c>
      <c r="I28">
        <v>13</v>
      </c>
    </row>
  </sheetData>
  <sortState ref="A3:I28">
    <sortCondition ref="A3:A28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2016-02-23T06:42:52Z</dcterms:created>
  <dcterms:modified xsi:type="dcterms:W3CDTF">2017-01-03T05:57:35Z</dcterms:modified>
</cp:coreProperties>
</file>